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95" documentId="13_ncr:1_{F6CB121F-512D-4AA6-A0C1-0FB36C537598}" xr6:coauthVersionLast="47" xr6:coauthVersionMax="47" xr10:uidLastSave="{59FE1D2A-5D51-4FE7-A127-0F5A21D23AB4}"/>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<sst xmlns="http://schemas.openxmlformats.org/spreadsheetml/2006/main" count="178582" uniqueCount="39072">
  <si>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</si>
  <si>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</si>
  <si>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</si>
  <si>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</si>
  <si>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</si>
  <si>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</si>
  <si>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</si>
  <si>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</si>
  <si>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</si>
  <si>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</si>
  <si>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</si>
  <si>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</si>
  <si>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</si>
  <si>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</si>
  <si>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</si>
  <si>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</si>
  <si>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</si>
  <si>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</si>
  <si>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</si>
  <si>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</si>
  <si>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</si>
  <si>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</si>
  <si>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</si>
  <si>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</si>
  <si>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</si>
  <si>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</si>
  <si>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</si>
  <si>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</si>
  <si>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</si>
  <si>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</si>
  <si>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</si>
  <si>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</si>
  <si>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</si>
  <si>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</si>
  <si>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</si>
  <si>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</si>
  <si>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</si>
  <si>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</si>
  <si>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</si>
  <si>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</si>
  <si>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</si>
  <si>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</si>
  <si>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</si>
  <si>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</si>
  <si>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</si>
  <si>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</si>
  <si>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</si>
  <si>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</si>
  <si>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</si>
  <si>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</si>
  <si>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</si>
  <si>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</si>
  <si>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</si>
  <si>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</si>
  <si>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</si>
  <si>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</si>
  <si>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</si>
  <si>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</si>
  <si>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</si>
  <si>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</si>
  <si>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</si>
  <si>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</si>
  <si>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</si>
  <si>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</si>
  <si>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</si>
  <si>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</si>
  <si>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</si>
  <si>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</si>
  <si>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</si>
  <si>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</si>
  <si>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</si>
  <si>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</si>
  <si>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</si>
  <si>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</si>
  <si>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</si>
  <si>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</si>
  <si>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</si>
  <si>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</si>
  <si>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</si>
  <si>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</si>
  <si>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</si>
  <si>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</si>
  <si>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</si>
  <si>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</si>
  <si>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</si>
  <si>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</si>
  <si>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</si>
  <si>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</si>
  <si>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</si>
  <si>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</si>
  <si>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</si>
  <si>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</si>
  <si>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</si>
  <si>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</si>
  <si>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</si>
  <si>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</si>
  <si>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</si>
  <si>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</si>
  <si>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</si>
  <si>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</si>
  <si>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</si>
  <si>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</si>
  <si>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</si>
  <si>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</si>
  <si>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</si>
  <si>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</si>
  <si>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</si>
  <si>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</si>
  <si>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</si>
  <si>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</si>
  <si>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</si>
  <si>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</si>
  <si>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</si>
  <si>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</si>
  <si>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</si>
  <si>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</si>
  <si>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</si>
  <si>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</si>
  <si>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</si>
  <si>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</si>
  <si>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</si>
  <si>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</si>
  <si>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</si>
  <si>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</si>
  <si>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</si>
  <si>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</si>
  <si>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</si>
  <si>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</si>
  <si>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</si>
  <si>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</si>
  <si>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</si>
  <si>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</si>
  <si>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</si>
  <si>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</si>
  <si>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</si>
  <si>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</si>
  <si>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</si>
  <si>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</si>
  <si>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</si>
  <si>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</si>
  <si>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</si>
  <si>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</si>
  <si>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</si>
  <si>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</si>
  <si>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</si>
  <si>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</si>
  <si>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</si>
  <si>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</si>
  <si>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</si>
  <si>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</si>
  <si>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</si>
  <si>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</si>
  <si>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</si>
  <si>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</si>
  <si>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</si>
  <si>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</si>
  <si>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</si>
  <si>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</si>
  <si>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</si>
  <si>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</si>
  <si>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</si>
  <si>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</si>
  <si>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</si>
  <si>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</si>
  <si>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</si>
  <si>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</si>
  <si>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</si>
  <si>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</si>
  <si>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</si>
  <si>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</si>
  <si>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</si>
  <si>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</si>
  <si>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</si>
  <si>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</si>
  <si>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</si>
  <si>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</si>
  <si>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</si>
  <si>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</si>
  <si>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</si>
  <si>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</si>
  <si>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</si>
  <si>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</si>
  <si>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</si>
  <si>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</si>
  <si>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</si>
  <si>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</si>
  <si>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</si>
  <si>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</si>
  <si>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</si>
  <si>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</si>
  <si>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</si>
  <si>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</si>
  <si>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</si>
  <si>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</si>
  <si>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</si>
  <si>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</si>
  <si>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</si>
  <si>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</si>
  <si>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</si>
  <si>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</si>
  <si>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</si>
  <si>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</si>
  <si>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</si>
  <si>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</si>
  <si>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</si>
  <si>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</si>
  <si>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</si>
  <si>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</si>
  <si>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</si>
  <si>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</si>
  <si>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</si>
  <si>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</si>
  <si>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</si>
  <si>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</si>
  <si>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</si>
  <si>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</si>
  <si>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</si>
  <si>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</si>
  <si>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</si>
  <si>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</si>
  <si>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</si>
  <si>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</si>
  <si>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</si>
  <si>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</si>
  <si>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</si>
  <si>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</si>
  <si>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</si>
  <si>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</si>
  <si>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</si>
  <si>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</si>
  <si>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</si>
  <si>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</si>
  <si>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</si>
  <si>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</si>
  <si>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</si>
  <si>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</si>
  <si>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</si>
  <si>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</si>
  <si>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</si>
  <si>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</si>
  <si>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</si>
  <si>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</si>
  <si>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</si>
  <si>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</si>
  <si>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</si>
  <si>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</si>
  <si>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</si>
  <si>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</si>
  <si>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</si>
  <si>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</si>
  <si>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</si>
  <si>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</si>
  <si>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</si>
  <si>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</si>
  <si>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</si>
  <si>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</si>
  <si>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</si>
  <si>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</si>
  <si>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</si>
  <si>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</si>
  <si>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</si>
  <si>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</si>
  <si>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</si>
  <si>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</si>
  <si>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</si>
  <si>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</si>
  <si>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</si>
  <si>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</si>
  <si>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</si>
  <si>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</si>
  <si>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</si>
  <si>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</si>
  <si>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</si>
  <si>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</si>
  <si>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</si>
  <si>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</si>
  <si>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</si>
  <si>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</si>
  <si>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</si>
  <si>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</si>
  <si>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</si>
  <si>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</si>
  <si>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</si>
  <si>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</si>
  <si>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</si>
  <si>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</si>
  <si>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</si>
  <si>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</si>
  <si>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</si>
  <si>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</si>
  <si>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</si>
  <si>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</si>
  <si>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</si>
  <si>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</si>
  <si>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</si>
  <si>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</si>
  <si>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</si>
  <si>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</si>
  <si>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</si>
  <si>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</si>
  <si>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</si>
  <si>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</si>
  <si>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</si>
  <si>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</si>
  <si>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</si>
  <si>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</si>
  <si>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</si>
  <si>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</si>
  <si>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</si>
  <si>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</si>
  <si>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</si>
  <si>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</si>
  <si>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</si>
  <si>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</si>
  <si>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</si>
  <si>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</si>
  <si>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</si>
  <si>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</si>
  <si>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</si>
  <si>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</si>
  <si>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</si>
  <si>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</si>
  <si>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</si>
  <si>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</si>
  <si>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</si>
  <si>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</si>
  <si>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</si>
  <si>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</si>
  <si>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</si>
  <si>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</si>
  <si>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</si>
  <si>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</si>
  <si>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</si>
  <si>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</si>
  <si>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</si>
  <si>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</si>
  <si>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</si>
  <si>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</si>
  <si>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</si>
  <si>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</si>
  <si>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</si>
  <si>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</si>
  <si>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</si>
  <si>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</si>
  <si>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</si>
  <si>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</si>
  <si>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</si>
  <si>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</si>
  <si>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</si>
  <si>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</si>
  <si>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</si>
  <si>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</si>
  <si>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</si>
  <si>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</si>
  <si>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</si>
  <si>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</si>
  <si>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</si>
  <si>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</si>
  <si>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</si>
  <si>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</si>
  <si>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</si>
  <si>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</si>
  <si>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</si>
  <si>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</si>
  <si>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</si>
  <si>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</si>
  <si>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</si>
  <si>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</si>
  <si>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</si>
  <si>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</si>
  <si>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</si>
  <si>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</si>
  <si>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</si>
  <si>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</si>
  <si>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</si>
  <si>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</si>
  <si>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</si>
  <si>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</si>
  <si>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</si>
  <si>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</si>
  <si>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</si>
  <si>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</si>
  <si>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</si>
  <si>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</si>
  <si>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</si>
  <si>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</si>
  <si>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</si>
  <si>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</si>
  <si>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</si>
  <si>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</si>
  <si>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</si>
  <si>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</si>
  <si>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</si>
  <si>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</si>
  <si>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</si>
  <si>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</si>
  <si>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</si>
  <si>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</si>
  <si>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</si>
  <si>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</si>
  <si>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</si>
  <si>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</si>
  <si>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</si>
  <si>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</si>
  <si>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</si>
  <si>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</si>
  <si>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</si>
  <si>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</si>
  <si>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</si>
  <si>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</si>
  <si>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</si>
  <si>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</si>
  <si>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</si>
  <si>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</si>
  <si>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</si>
  <si>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</si>
  <si>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</si>
  <si>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</si>
  <si>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</si>
  <si>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</si>
  <si>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</si>
  <si>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</si>
  <si>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</si>
  <si>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</si>
  <si>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</si>
  <si>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</si>
  <si>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</si>
  <si>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</si>
  <si>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</si>
  <si>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</si>
  <si>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</si>
  <si>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</si>
  <si>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</si>
  <si>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</si>
  <si>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</si>
  <si>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</si>
  <si>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</si>
  <si>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</si>
  <si>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</si>
  <si>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</si>
  <si>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</si>
  <si>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</si>
  <si>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</si>
  <si>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</si>
  <si>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</si>
  <si>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</si>
  <si>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</si>
  <si>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</si>
  <si>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</si>
  <si>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</si>
  <si>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</si>
  <si>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</si>
  <si>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</si>
  <si>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</si>
  <si>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</si>
  <si>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</si>
  <si>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</si>
  <si>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</si>
  <si>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</si>
  <si>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</si>
  <si>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</si>
  <si>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</si>
  <si>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</si>
  <si>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</si>
  <si>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</si>
  <si>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</si>
  <si>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</si>
  <si>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</si>
  <si>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</si>
  <si>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</si>
  <si>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</si>
  <si>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</si>
  <si>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</si>
  <si>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</si>
  <si>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</si>
  <si>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</si>
  <si>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</si>
  <si>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</si>
  <si>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</si>
  <si>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</si>
  <si>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</si>
  <si>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</si>
  <si>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</si>
  <si>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</si>
  <si>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</si>
  <si>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</si>
  <si>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</si>
  <si>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</si>
  <si>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</si>
  <si>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</si>
  <si>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</si>
  <si>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</si>
  <si>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</si>
  <si>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</si>
  <si>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</si>
  <si>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</si>
  <si>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</si>
  <si>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</si>
  <si>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</si>
  <si>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</si>
  <si>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</si>
  <si>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</si>
  <si>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</si>
  <si>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</si>
  <si>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</si>
  <si>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</si>
  <si>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</si>
  <si>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</si>
  <si>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</si>
  <si>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</si>
  <si>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</si>
  <si>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</si>
  <si>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</si>
  <si>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</si>
  <si>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</si>
  <si>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</si>
  <si>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</si>
  <si>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</si>
  <si>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</si>
  <si>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</si>
  <si>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</si>
  <si>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</si>
  <si>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</si>
  <si>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</si>
  <si>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</si>
  <si>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</si>
  <si>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</si>
  <si>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</si>
  <si>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</si>
  <si>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</si>
  <si>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</si>
  <si>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</si>
  <si>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</si>
  <si>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</si>
  <si>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</si>
  <si>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</si>
  <si>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</si>
  <si>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</si>
  <si>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</si>
  <si>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</si>
  <si>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</si>
  <si>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</si>
  <si>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</si>
  <si>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</si>
  <si>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</si>
  <si>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</si>
  <si>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</si>
  <si>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</si>
  <si>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</si>
  <si>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</si>
  <si>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</si>
  <si>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</si>
  <si>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</si>
  <si>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</si>
  <si>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</si>
  <si>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</si>
  <si>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</si>
  <si>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</si>
  <si>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</si>
  <si>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</si>
  <si>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</si>
  <si>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</si>
  <si>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</si>
  <si>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</si>
  <si>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</si>
  <si>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</si>
  <si>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</si>
  <si>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</si>
  <si>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</si>
  <si>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</si>
  <si>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</si>
  <si>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</si>
  <si>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</si>
  <si>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</si>
  <si>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</si>
  <si>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</si>
  <si>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</si>
  <si>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</si>
  <si>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</si>
  <si>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</si>
  <si>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</si>
  <si>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</si>
  <si>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</si>
  <si>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</si>
  <si>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</si>
  <si>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</si>
  <si>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</si>
  <si>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</si>
  <si>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</si>
  <si>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</si>
  <si>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</si>
  <si>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</si>
  <si>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</si>
  <si>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</si>
  <si>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</si>
  <si>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</si>
  <si>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</si>
  <si>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</si>
  <si>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</si>
  <si>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</si>
  <si>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</si>
  <si>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</si>
  <si>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</si>
  <si>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</si>
  <si>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</si>
  <si>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</si>
  <si>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</si>
  <si>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</si>
  <si>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</si>
  <si>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</si>
  <si>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</si>
  <si>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</si>
  <si>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</si>
  <si>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</si>
  <si>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</si>
  <si>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</si>
  <si>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</si>
  <si>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</si>
  <si>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</si>
  <si>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</si>
  <si>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</si>
  <si>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</si>
  <si>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</si>
  <si>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</si>
  <si>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</si>
  <si>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</si>
  <si>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</si>
  <si>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</si>
  <si>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</si>
  <si>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</si>
  <si>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</si>
  <si>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</si>
  <si>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</si>
  <si>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</si>
  <si>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</si>
  <si>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</si>
  <si>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</si>
  <si>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</si>
  <si>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</si>
  <si>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</si>
  <si>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</si>
  <si>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</si>
  <si>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</si>
  <si>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</si>
  <si>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</si>
  <si>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</si>
  <si>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</si>
  <si>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</si>
  <si>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</si>
  <si>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</si>
  <si>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</si>
  <si>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</si>
  <si>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</si>
  <si>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</si>
  <si>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</si>
  <si>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</si>
  <si>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</si>
  <si>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</si>
  <si>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</si>
  <si>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</si>
  <si>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</si>
  <si>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</si>
  <si>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</si>
  <si>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</si>
  <si>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</si>
  <si>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</si>
  <si>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</si>
  <si>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</si>
  <si>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</si>
  <si>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</si>
  <si>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</si>
  <si>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</si>
  <si>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</si>
  <si>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</si>
  <si>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</si>
  <si>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</si>
  <si>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</si>
  <si>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</si>
  <si>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</si>
  <si>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</si>
  <si>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</si>
  <si>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</si>
  <si>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</si>
  <si>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</si>
  <si>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</si>
  <si>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</si>
  <si>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</si>
  <si>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</si>
  <si>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</si>
  <si>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</si>
  <si>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</si>
  <si>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</si>
  <si>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</si>
  <si>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</si>
  <si>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</si>
  <si>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</si>
  <si>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</si>
  <si>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</si>
  <si>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</si>
  <si>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</si>
  <si>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</si>
  <si>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</si>
  <si>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</si>
  <si>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</si>
  <si>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</si>
  <si>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</si>
  <si>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</si>
  <si>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</si>
  <si>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</si>
  <si>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</si>
  <si>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</si>
  <si>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</si>
  <si>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</si>
  <si>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</si>
  <si>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</si>
  <si>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</si>
  <si>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</si>
  <si>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</si>
  <si>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</si>
  <si>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</si>
  <si>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</si>
  <si>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</si>
  <si>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</si>
  <si>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</si>
  <si>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</si>
  <si>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</si>
  <si>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</si>
  <si>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</si>
  <si>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</si>
  <si>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</si>
  <si>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</si>
  <si>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</si>
  <si>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</si>
  <si>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</si>
  <si>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</si>
  <si>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</si>
  <si>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</si>
  <si>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</si>
  <si>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</si>
  <si>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</si>
  <si>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</si>
  <si>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</si>
  <si>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</si>
  <si>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</si>
  <si>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</si>
  <si>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</si>
  <si>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</si>
  <si>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</si>
  <si>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</si>
  <si>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</si>
  <si>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</si>
  <si>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</si>
  <si>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</si>
  <si>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</si>
  <si>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</si>
  <si>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</si>
  <si>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</si>
  <si>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</si>
  <si>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</si>
  <si>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</si>
  <si>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</si>
  <si>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</si>
  <si>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</si>
  <si>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</si>
  <si>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</si>
  <si>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</si>
  <si>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</si>
  <si>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</si>
  <si>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</si>
  <si>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</si>
  <si>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</si>
  <si>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</si>
  <si>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</si>
  <si>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</si>
  <si>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</si>
  <si>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</si>
  <si>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</si>
  <si>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</si>
  <si>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</si>
  <si>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</si>
  <si>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</si>
  <si>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</si>
  <si>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</si>
  <si>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</si>
  <si>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</si>
  <si>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</si>
  <si>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</si>
  <si>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</si>
  <si>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</si>
  <si>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</si>
  <si>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</si>
  <si>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</si>
  <si>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</si>
  <si>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</si>
  <si>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</si>
  <si>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</si>
  <si>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</si>
  <si>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</si>
  <si>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</si>
  <si>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</si>
  <si>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</si>
  <si>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</si>
  <si>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</si>
  <si>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</si>
  <si>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</si>
  <si>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</si>
  <si>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</si>
  <si>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</si>
  <si>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</si>
  <si>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</si>
  <si>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</si>
  <si>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</si>
  <si>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</si>
  <si>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</si>
  <si>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</si>
  <si>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</si>
  <si>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</si>
  <si>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</si>
  <si>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</si>
  <si>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</si>
  <si>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</si>
  <si>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</si>
  <si>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</si>
  <si>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</si>
  <si>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</si>
  <si>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</si>
  <si>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</si>
  <si>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</si>
  <si>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</si>
  <si>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</si>
  <si>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</si>
  <si>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</si>
  <si>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</si>
  <si>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</si>
  <si>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</si>
  <si>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</si>
  <si>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</si>
  <si>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</si>
  <si>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</si>
  <si>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</si>
  <si>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</si>
  <si>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</si>
  <si>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</si>
  <si>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</si>
  <si>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</si>
  <si>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</si>
  <si>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</si>
  <si>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</si>
  <si>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</si>
  <si>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</si>
  <si>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</si>
  <si>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</si>
  <si>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</si>
  <si>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</si>
  <si>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</si>
  <si>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</si>
  <si>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</si>
  <si>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</si>
  <si>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</si>
  <si>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</si>
  <si>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</si>
  <si>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</si>
  <si>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</si>
  <si>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</si>
  <si>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</si>
  <si>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</si>
  <si>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</si>
  <si>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</si>
  <si>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</si>
  <si>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</si>
  <si>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</si>
  <si>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</si>
  <si>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</si>
  <si>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</si>
  <si>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</si>
  <si>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</si>
  <si>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</si>
  <si>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</si>
  <si>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</si>
  <si>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</si>
  <si>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</si>
  <si>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</si>
  <si>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</si>
  <si>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</si>
  <si>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</si>
  <si>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</si>
  <si>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</si>
  <si>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</si>
  <si>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</si>
  <si>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</si>
  <si>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</si>
  <si>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</si>
  <si>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</si>
  <si>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</si>
  <si>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</si>
  <si>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</si>
  <si>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</si>
  <si>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</si>
  <si>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</si>
  <si>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</si>
  <si>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</si>
  <si>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</si>
  <si>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</si>
  <si>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</si>
  <si>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</si>
  <si>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</si>
  <si>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</si>
  <si>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</si>
  <si>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</si>
  <si>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</si>
  <si>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</si>
  <si>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</si>
  <si>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</si>
  <si>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</si>
  <si>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</si>
  <si>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</si>
  <si>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</si>
  <si>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</si>
  <si>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</si>
  <si>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</si>
  <si>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</si>
  <si>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</si>
  <si>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</si>
  <si>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</si>
  <si>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</si>
  <si>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</si>
  <si>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</si>
  <si>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</si>
  <si>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</si>
  <si>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</si>
  <si>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</si>
  <si>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</si>
  <si>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</si>
  <si>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</si>
  <si>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</si>
  <si>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</si>
  <si>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</si>
  <si>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</si>
  <si>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</si>
  <si>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</si>
  <si>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</si>
  <si>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</si>
  <si>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</si>
  <si>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</si>
  <si>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</si>
  <si>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</si>
  <si>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</si>
  <si>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</si>
  <si>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</si>
  <si>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</si>
  <si>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</si>
  <si>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</si>
  <si>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</si>
  <si>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</si>
  <si>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</si>
  <si>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</si>
  <si>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</si>
  <si>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</si>
  <si>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</si>
  <si>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</si>
  <si>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</si>
  <si>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</si>
  <si>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</si>
  <si>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</si>
  <si>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</si>
  <si>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</si>
  <si>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</si>
  <si>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</si>
  <si>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</si>
  <si>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</si>
  <si>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</si>
  <si>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</si>
  <si>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</si>
  <si>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</si>
  <si>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</si>
  <si>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</si>
  <si>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</si>
  <si>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</si>
  <si>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</si>
  <si>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</si>
  <si>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</si>
  <si>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</si>
  <si>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</si>
  <si>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</si>
  <si>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</si>
  <si>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</si>
  <si>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</si>
  <si>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</si>
  <si>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</si>
  <si>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</si>
  <si>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</si>
  <si>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</si>
  <si>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</si>
  <si>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</si>
  <si>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</si>
  <si>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</si>
  <si>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</si>
  <si>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</si>
  <si>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</si>
  <si>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</si>
  <si>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</si>
  <si>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</si>
  <si>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</si>
  <si>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</si>
  <si>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</si>
  <si>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</si>
  <si>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</si>
  <si>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</si>
  <si>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</si>
  <si>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</si>
  <si>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</si>
  <si>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</si>
  <si>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</si>
  <si>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</si>
  <si>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</si>
  <si>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</si>
  <si>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</si>
  <si>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</si>
  <si>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</si>
  <si>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</si>
  <si>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</si>
  <si>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</si>
  <si>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</si>
  <si>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</si>
  <si>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</si>
  <si>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</si>
  <si>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</si>
  <si>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</si>
  <si>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</si>
  <si>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</si>
  <si>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</si>
  <si>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</si>
  <si>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</si>
  <si>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</si>
  <si>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</si>
  <si>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</si>
  <si>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</si>
  <si>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</si>
  <si>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</si>
  <si>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</si>
  <si>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</si>
  <si>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</si>
  <si>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</si>
  <si>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</si>
  <si>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</si>
  <si>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</si>
  <si>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</si>
  <si>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</si>
  <si>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</si>
  <si>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</si>
  <si>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</si>
  <si>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</si>
  <si>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</si>
  <si>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</si>
  <si>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</si>
  <si>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</si>
  <si>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</si>
  <si>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</si>
  <si>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</si>
  <si>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</si>
  <si>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</si>
  <si>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</si>
  <si>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</si>
  <si>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</si>
  <si>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</si>
  <si>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</si>
  <si>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</si>
  <si>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</si>
  <si>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</si>
  <si>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</si>
  <si>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</si>
  <si>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</si>
  <si>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</si>
  <si>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</si>
  <si>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</si>
  <si>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</si>
  <si>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</si>
  <si>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</si>
  <si>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</si>
  <si>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</si>
  <si>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</si>
  <si>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</si>
  <si>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</si>
  <si>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</si>
  <si>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</si>
  <si>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</si>
  <si>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</si>
  <si>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</si>
  <si>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</si>
  <si>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</si>
  <si>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</si>
  <si>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</si>
  <si>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</si>
  <si>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</si>
  <si>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</si>
  <si>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</si>
  <si>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</si>
  <si>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</si>
  <si>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</si>
  <si>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</si>
  <si>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</si>
  <si>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</si>
  <si>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</si>
  <si>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</si>
  <si>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</si>
  <si>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</si>
  <si>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</si>
  <si>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</si>
  <si>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</si>
  <si>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</si>
  <si>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</si>
  <si>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</si>
  <si>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</si>
  <si>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</si>
  <si>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</si>
  <si>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</si>
  <si>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</si>
  <si>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</si>
  <si>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</si>
  <si>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</si>
  <si>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</si>
  <si>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</si>
  <si>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</si>
  <si>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</si>
  <si>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</si>
  <si>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</si>
  <si>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</si>
  <si>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</si>
  <si>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</si>
  <si>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</si>
  <si>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</si>
  <si>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</si>
  <si>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</si>
  <si>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</si>
  <si>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</si>
  <si>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</si>
  <si>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</si>
  <si>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</si>
  <si>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</si>
  <si>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</si>
  <si>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</si>
  <si>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</si>
  <si>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</si>
  <si>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</si>
  <si>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</si>
  <si>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</si>
  <si>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</si>
  <si>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</si>
  <si>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</si>
  <si>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</si>
  <si>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</si>
  <si>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</si>
  <si>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</si>
  <si>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</si>
  <si>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</si>
  <si>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</si>
  <si>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</si>
  <si>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</si>
  <si>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</si>
  <si>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</si>
  <si>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</si>
  <si>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</si>
  <si>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</si>
  <si>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</si>
  <si>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</si>
  <si>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</si>
  <si>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</si>
  <si>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</si>
  <si>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</si>
  <si>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</si>
  <si>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</si>
  <si>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</si>
  <si>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</si>
  <si>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</si>
  <si>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</si>
  <si>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</si>
  <si>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</si>
  <si>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</si>
  <si>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</si>
  <si>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</si>
  <si>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</si>
  <si>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</si>
  <si>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</si>
  <si>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</si>
  <si>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</si>
  <si>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</si>
  <si>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</si>
  <si>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</si>
  <si>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</si>
  <si>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</si>
  <si>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</si>
  <si>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</si>
  <si>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</si>
  <si>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</si>
  <si>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</si>
  <si>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</si>
  <si>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</si>
  <si>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</si>
  <si>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</si>
  <si>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</si>
  <si>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</si>
  <si>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</si>
  <si>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</si>
  <si>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</si>
  <si>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</si>
  <si>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</si>
  <si>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</si>
  <si>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</si>
  <si>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</si>
  <si>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</si>
  <si>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</si>
  <si>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</si>
  <si>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</si>
  <si>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</si>
  <si>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</si>
  <si>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</si>
  <si>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</si>
  <si>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</si>
  <si>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</si>
  <si>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</si>
  <si>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</si>
  <si>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</si>
  <si>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</si>
  <si>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</si>
  <si>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</si>
  <si>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</si>
  <si>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</si>
  <si>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</si>
  <si>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</si>
  <si>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</si>
  <si>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</si>
  <si>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</si>
  <si>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</si>
  <si>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</si>
  <si>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</si>
  <si>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</si>
  <si>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</si>
  <si>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</si>
  <si>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</si>
  <si>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</si>
  <si>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</si>
  <si>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</si>
  <si>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</si>
  <si>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</si>
  <si>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</si>
  <si>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</si>
  <si>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</si>
  <si>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</si>
  <si>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</si>
  <si>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</si>
  <si>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</si>
  <si>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</si>
  <si>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</si>
  <si>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</si>
  <si>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</si>
  <si>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</si>
  <si>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</si>
  <si>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</si>
  <si>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</si>
  <si>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</si>
  <si>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</si>
  <si>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</si>
  <si>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</si>
  <si>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</si>
  <si>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</si>
  <si>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</si>
  <si>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</si>
  <si>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</si>
  <si>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</si>
  <si>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</si>
  <si>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</si>
  <si>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</si>
  <si>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</si>
  <si>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</si>
  <si>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</si>
  <si>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</si>
  <si>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</si>
  <si>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</si>
  <si>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</si>
  <si>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</si>
  <si>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</si>
  <si>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</si>
  <si>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</si>
  <si>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</si>
  <si>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</si>
  <si>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</si>
  <si>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</si>
  <si>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</si>
  <si>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</si>
  <si>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</si>
  <si>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</si>
  <si>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</si>
  <si>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</si>
  <si>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</si>
  <si>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</si>
  <si>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</si>
  <si>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</si>
  <si>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</si>
  <si>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</si>
  <si>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</si>
  <si>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</si>
  <si>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</si>
  <si>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</si>
  <si>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</si>
  <si>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</si>
  <si>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</si>
  <si>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</si>
  <si>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</si>
  <si>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</si>
  <si>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</si>
  <si>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</si>
  <si>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</si>
  <si>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</si>
  <si>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</si>
  <si>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</si>
  <si>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</si>
  <si>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</si>
  <si>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</si>
  <si>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</si>
  <si>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</si>
  <si>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</si>
  <si>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</si>
  <si>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</si>
  <si>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</si>
  <si>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</si>
  <si>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</si>
  <si>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</si>
  <si>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</si>
  <si>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</si>
  <si>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</si>
  <si>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</si>
  <si>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</si>
  <si>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</si>
  <si>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</si>
  <si>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</si>
  <si>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</si>
  <si>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</si>
  <si>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</si>
  <si>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</si>
  <si>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</si>
  <si>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</si>
  <si>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</si>
  <si>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</si>
  <si>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</si>
  <si>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</si>
  <si>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</si>
  <si>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</si>
  <si>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</si>
  <si>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</si>
  <si>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</si>
  <si>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</si>
  <si>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</si>
  <si>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</si>
  <si>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</si>
  <si>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</si>
  <si>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</si>
  <si>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</si>
  <si>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</si>
  <si>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</si>
  <si>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</si>
  <si>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</si>
  <si>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</si>
  <si>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</si>
  <si>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</si>
  <si>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</si>
  <si>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</si>
  <si>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</si>
  <si>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</si>
  <si>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</si>
  <si>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</si>
  <si>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</si>
  <si>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</si>
  <si>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</si>
  <si>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</si>
  <si>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</si>
  <si>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</si>
  <si>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</si>
  <si>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</si>
  <si>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</si>
  <si>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</si>
  <si>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</si>
  <si>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</si>
  <si>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</si>
  <si>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</si>
  <si>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</si>
  <si>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</si>
  <si>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</si>
  <si>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</si>
  <si>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</si>
  <si>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</si>
  <si>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</si>
  <si>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</si>
  <si>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</si>
  <si>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</si>
  <si>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</si>
  <si>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</si>
  <si>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</si>
  <si>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</si>
  <si>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</si>
  <si>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</si>
  <si>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</si>
  <si>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</si>
  <si>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</si>
  <si>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</si>
  <si>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</si>
  <si>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</si>
  <si>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</si>
  <si>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</si>
  <si>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</si>
  <si>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</si>
  <si>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</si>
  <si>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</si>
  <si>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</si>
  <si>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</si>
  <si>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</si>
  <si>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</si>
  <si>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</si>
  <si>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</si>
  <si>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</si>
  <si>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</si>
  <si>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</si>
  <si>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</si>
  <si>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</si>
  <si>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</si>
  <si>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</si>
  <si>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</si>
  <si>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</si>
  <si>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</si>
  <si>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</si>
  <si>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</si>
  <si>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</si>
  <si>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</si>
  <si>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</si>
  <si>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</si>
  <si>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</si>
  <si>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</si>
  <si>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</si>
  <si>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</si>
  <si>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</si>
  <si>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</si>
  <si>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</si>
  <si>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</si>
  <si>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</si>
  <si>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</si>
  <si>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</si>
  <si>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</si>
  <si>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</si>
  <si>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</si>
  <si>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</si>
  <si>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</si>
  <si>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</si>
  <si>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</si>
  <si>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</si>
  <si>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</si>
  <si>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</si>
  <si>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</si>
  <si>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</si>
  <si>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</si>
  <si>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</si>
  <si>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</si>
  <si>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</si>
  <si>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</si>
  <si>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</si>
  <si>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</si>
  <si>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</si>
  <si>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</si>
  <si>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</si>
  <si>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</si>
  <si>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</si>
  <si>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</si>
  <si>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</si>
  <si>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</si>
  <si>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</si>
  <si>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</si>
  <si>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</si>
  <si>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</si>
  <si>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</si>
  <si>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</si>
  <si>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</si>
  <si>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</si>
  <si>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</si>
  <si>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</si>
  <si>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</si>
  <si>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</si>
  <si>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</si>
  <si>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</si>
  <si>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</si>
  <si>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</si>
  <si>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</si>
  <si>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</si>
  <si>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</si>
  <si>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</si>
  <si>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</si>
  <si>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</si>
  <si>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</si>
  <si>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</si>
  <si>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</si>
  <si>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</si>
  <si>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</si>
  <si>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</si>
  <si>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</si>
  <si>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</si>
  <si>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</si>
  <si>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</si>
  <si>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</si>
  <si>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</si>
  <si>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</si>
  <si>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</si>
  <si>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</si>
  <si>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</si>
  <si>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</si>
  <si>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</si>
  <si>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</si>
  <si>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</si>
  <si>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</si>
  <si>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</si>
  <si>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</si>
  <si>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</si>
  <si>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</si>
  <si>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</si>
  <si>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</si>
  <si>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</si>
  <si>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</si>
  <si>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</si>
  <si>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</si>
  <si>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</si>
  <si>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</si>
  <si>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</si>
  <si>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</si>
  <si>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</si>
  <si>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</si>
  <si>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</si>
  <si>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</si>
  <si>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</si>
  <si>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</si>
  <si>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</si>
  <si>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</si>
  <si>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</si>
  <si>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</si>
  <si>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</si>
  <si>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</si>
  <si>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</si>
  <si>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</si>
  <si>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</si>
  <si>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</si>
  <si>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</si>
  <si>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</si>
  <si>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</si>
  <si>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</si>
  <si>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</si>
  <si>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</si>
  <si>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</si>
  <si>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</si>
  <si>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</si>
  <si>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</si>
  <si>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</si>
  <si>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</si>
  <si>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</si>
  <si>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</si>
  <si>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</si>
  <si>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</si>
  <si>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</si>
  <si>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</si>
  <si>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</si>
  <si>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</si>
  <si>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</si>
  <si>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</si>
  <si>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</si>
  <si>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</si>
  <si>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</si>
  <si>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</si>
  <si>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</si>
  <si>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</si>
  <si>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</si>
  <si>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</si>
  <si>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</si>
  <si>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</si>
  <si>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</si>
  <si>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</si>
  <si>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</si>
  <si>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</si>
  <si>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</si>
  <si>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</si>
  <si>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</si>
  <si>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</si>
  <si>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</si>
  <si>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</si>
  <si>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</si>
  <si>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</si>
  <si>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</si>
  <si>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</si>
  <si>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</si>
  <si>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</si>
  <si>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</si>
  <si>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</si>
  <si>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</si>
  <si>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</si>
  <si>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</si>
  <si>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</si>
  <si>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</si>
  <si>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</si>
  <si>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</si>
  <si>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</si>
  <si>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</si>
  <si>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</si>
  <si>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</si>
  <si>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</si>
  <si>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</si>
  <si>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</si>
  <si>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</si>
  <si>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</si>
  <si>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</si>
  <si>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</si>
  <si>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</si>
  <si>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</si>
  <si>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</si>
  <si>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</si>
  <si>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</si>
  <si>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</si>
  <si>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</si>
  <si>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</si>
  <si>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</si>
  <si>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</si>
  <si>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</si>
  <si>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</si>
  <si>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</si>
  <si>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</si>
  <si>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</si>
  <si>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</si>
  <si>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</si>
  <si>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</si>
  <si>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</si>
  <si>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</si>
  <si>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</si>
  <si>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</si>
  <si>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</si>
  <si>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</si>
  <si>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</si>
  <si>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</si>
  <si>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</si>
  <si>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</si>
  <si>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</si>
  <si>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</si>
  <si>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</si>
  <si>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</si>
  <si>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</si>
  <si>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</si>
  <si>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</si>
  <si>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</si>
  <si>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</si>
  <si>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</si>
  <si>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</si>
  <si>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</si>
  <si>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</si>
  <si>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</si>
  <si>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</si>
  <si>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</si>
  <si>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</si>
  <si>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</si>
  <si>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</si>
  <si>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</si>
  <si>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</si>
  <si>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</si>
  <si>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</si>
  <si>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</si>
  <si>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</si>
  <si>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</si>
  <si>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</si>
  <si>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</si>
  <si>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</si>
  <si>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</si>
  <si>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</si>
  <si>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</si>
  <si>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</si>
  <si>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</si>
  <si>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</si>
  <si>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</si>
  <si>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</si>
  <si>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</si>
  <si>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</si>
  <si>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</si>
  <si>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</si>
  <si>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</si>
  <si>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</si>
  <si>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</si>
  <si>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</si>
  <si>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</si>
  <si>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</si>
  <si>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</si>
  <si>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</si>
  <si>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</si>
  <si>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</si>
  <si>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</si>
  <si>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</si>
  <si>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</si>
  <si>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</si>
  <si>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</si>
  <si>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</si>
  <si>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</si>
  <si>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</si>
  <si>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</si>
  <si>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</si>
  <si>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</si>
  <si>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</si>
  <si>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</si>
  <si>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</si>
  <si>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</si>
  <si>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</si>
  <si>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</si>
  <si>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</si>
  <si>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</si>
  <si>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</si>
  <si>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</si>
  <si>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</si>
  <si>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</si>
  <si>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</si>
  <si>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</si>
  <si>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</si>
  <si>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</si>
  <si>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</si>
  <si>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</si>
  <si>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</si>
  <si>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</si>
  <si>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</si>
  <si>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</si>
  <si>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</si>
  <si>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</si>
  <si>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</si>
  <si>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</si>
  <si>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</si>
  <si>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</si>
  <si>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</si>
  <si>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</si>
  <si>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</si>
  <si>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</si>
  <si>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</si>
  <si>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</si>
  <si>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</si>
  <si>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</si>
  <si>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</si>
  <si>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</si>
  <si>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</si>
  <si>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</si>
  <si>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</si>
  <si>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</si>
  <si>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</si>
  <si>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</si>
  <si>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</si>
  <si>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</si>
  <si>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</si>
  <si>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</si>
  <si>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</si>
  <si>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</si>
  <si>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</si>
  <si>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</si>
  <si>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</si>
  <si>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</si>
  <si>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</si>
  <si>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</si>
  <si>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</si>
  <si>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</si>
  <si>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</si>
  <si>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</si>
  <si>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</si>
  <si>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</si>
  <si>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</si>
  <si>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</si>
  <si>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</si>
  <si>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</si>
  <si>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</si>
  <si>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</si>
  <si>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</si>
  <si>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</si>
  <si>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</si>
  <si>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</si>
  <si>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</si>
  <si>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</si>
  <si>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</si>
  <si>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</si>
  <si>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</si>
  <si>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</si>
  <si>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</si>
  <si>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</si>
  <si>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</si>
  <si>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</si>
  <si>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</si>
  <si>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</si>
  <si>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</si>
  <si>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</si>
  <si>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</si>
  <si>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</si>
  <si>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</si>
  <si>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</si>
  <si>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</si>
  <si>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</si>
  <si>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</si>
  <si>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</si>
  <si>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</si>
  <si>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</si>
  <si>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</si>
  <si>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</si>
  <si>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</si>
  <si>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</si>
  <si>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</si>
  <si>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</si>
  <si>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</si>
  <si>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</si>
  <si>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</si>
  <si>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</si>
  <si>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</si>
  <si>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</si>
  <si>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</si>
  <si>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</si>
  <si>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</si>
  <si>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</si>
  <si>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</si>
  <si>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</si>
  <si>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</si>
  <si>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</si>
  <si>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</si>
  <si>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</si>
  <si>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</si>
  <si>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</si>
  <si>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</si>
  <si>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</si>
  <si>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</si>
  <si>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</si>
  <si>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</si>
  <si>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</si>
  <si>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</si>
  <si>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</si>
  <si>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</si>
  <si>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</si>
  <si>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</si>
  <si>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</si>
  <si>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</si>
  <si>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</si>
  <si>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</si>
  <si>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</si>
  <si>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</si>
  <si>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</si>
  <si>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</si>
  <si>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</si>
  <si>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</si>
  <si>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</si>
  <si>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</si>
  <si>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</si>
  <si>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</si>
  <si>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</si>
  <si>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</si>
  <si>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</si>
  <si>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</si>
  <si>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</si>
  <si>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</si>
  <si>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</si>
  <si>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</si>
  <si>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</si>
  <si>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</si>
  <si>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</si>
  <si>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</si>
  <si>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</si>
  <si>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</si>
  <si>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</si>
  <si>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</si>
  <si>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</si>
  <si>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</si>
  <si>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</si>
  <si>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</si>
  <si>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</si>
  <si>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</si>
  <si>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</si>
  <si>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</si>
  <si>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</si>
  <si>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</si>
  <si>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</si>
  <si>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</si>
  <si>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</si>
  <si>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</si>
  <si>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</si>
  <si>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</si>
  <si>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</si>
  <si>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</si>
  <si>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</si>
  <si>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</si>
  <si>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</si>
  <si>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</si>
  <si>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</si>
  <si>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</si>
  <si>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</si>
  <si>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</si>
  <si>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</si>
  <si>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</si>
  <si>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</si>
  <si>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</si>
  <si>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</si>
  <si>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</si>
  <si>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</si>
  <si>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</si>
  <si>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</si>
  <si>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</si>
  <si>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</si>
  <si>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</si>
  <si>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</si>
  <si>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</si>
  <si>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</si>
  <si>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</si>
  <si>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</si>
  <si>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</si>
  <si>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</si>
  <si>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</si>
  <si>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</si>
  <si>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</si>
  <si>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</si>
  <si>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</si>
  <si>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</si>
  <si>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</si>
  <si>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</si>
  <si>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</si>
  <si>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</si>
  <si>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</si>
  <si>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</si>
  <si>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</si>
  <si>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</si>
  <si>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</si>
  <si>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</si>
  <si>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</si>
  <si>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</si>
  <si>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</si>
  <si>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</si>
  <si>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</si>
  <si>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</si>
  <si>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</si>
  <si>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</si>
  <si>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</si>
  <si>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</si>
  <si>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</si>
  <si>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</si>
  <si>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</si>
  <si>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</si>
  <si>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</si>
  <si>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</si>
  <si>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</si>
  <si>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</si>
  <si>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</si>
  <si>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</si>
  <si>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</si>
  <si>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</si>
  <si>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</si>
  <si>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</si>
  <si>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</si>
  <si>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</si>
  <si>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</si>
  <si>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</si>
  <si>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</si>
  <si>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</si>
  <si>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</si>
  <si>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</si>
  <si>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</si>
  <si>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</si>
  <si>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</si>
  <si>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</si>
  <si>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</si>
  <si>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</si>
  <si>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</si>
  <si>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</si>
  <si>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</si>
  <si>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</si>
  <si>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</si>
  <si>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</si>
  <si>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</si>
  <si>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</si>
  <si>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</si>
  <si>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</si>
  <si>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</si>
  <si>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</si>
  <si>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</si>
  <si>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</si>
  <si>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</si>
  <si>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</si>
  <si>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</si>
  <si>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</si>
  <si>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</si>
  <si>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</si>
  <si>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</si>
  <si>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</si>
  <si>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</si>
  <si>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</si>
  <si>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</si>
  <si>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</si>
  <si>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</si>
  <si>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</si>
  <si>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</si>
  <si>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</si>
  <si>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</si>
  <si>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</si>
  <si>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</si>
  <si>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</si>
  <si>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</si>
  <si>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</si>
  <si>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</si>
  <si>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</si>
  <si>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</si>
  <si>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</si>
  <si>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</si>
  <si>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</si>
  <si>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</si>
  <si>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</si>
  <si>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</si>
  <si>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</si>
  <si>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</si>
  <si>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</si>
  <si>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</si>
  <si>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</si>
  <si>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</si>
  <si>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</si>
  <si>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</si>
  <si>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</si>
  <si>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</si>
  <si>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</si>
  <si>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</si>
  <si>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</si>
  <si>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</si>
  <si>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</si>
  <si>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</si>
  <si>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</si>
  <si>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</si>
  <si>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</si>
  <si>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</si>
  <si>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</si>
  <si>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</si>
  <si>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</si>
  <si>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</si>
  <si>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</si>
  <si>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</si>
  <si>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</si>
  <si>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</si>
  <si>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</si>
  <si>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</si>
  <si>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</si>
  <si>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</si>
  <si>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</si>
  <si>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</si>
  <si>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</si>
  <si>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</si>
  <si>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</si>
  <si>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</si>
  <si>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</si>
  <si>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</si>
  <si>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</si>
  <si>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</si>
  <si>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</si>
  <si>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</si>
  <si>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</si>
  <si>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</si>
  <si>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</si>
  <si>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</si>
  <si>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</si>
  <si>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</si>
  <si>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</si>
  <si>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</si>
  <si>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</si>
  <si>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</si>
  <si>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</si>
  <si>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</si>
  <si>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</si>
  <si>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</si>
  <si>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</si>
  <si>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</si>
  <si>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</si>
  <si>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</si>
  <si>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</si>
  <si>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</si>
  <si>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</si>
  <si>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</si>
  <si>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</si>
  <si>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</si>
  <si>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</si>
  <si>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</si>
  <si>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</si>
  <si>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</si>
  <si>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</si>
  <si>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</si>
  <si>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</si>
  <si>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</si>
  <si>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</si>
  <si>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</si>
  <si>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</si>
  <si>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</si>
  <si>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</si>
  <si>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</si>
  <si>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</si>
  <si>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</si>
  <si>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</si>
  <si>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</si>
  <si>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</si>
  <si>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</si>
  <si>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</si>
  <si>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</si>
  <si>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</si>
  <si>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</si>
  <si>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</si>
  <si>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</si>
  <si>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</si>
  <si>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</si>
  <si>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</si>
  <si>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</si>
  <si>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</si>
  <si>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</si>
  <si>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</si>
  <si>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</si>
  <si>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</si>
  <si>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</si>
  <si>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</si>
  <si>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</si>
  <si>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</si>
  <si>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</si>
  <si>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</si>
  <si>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</si>
  <si>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</si>
  <si>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</si>
  <si>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</si>
  <si>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</si>
  <si>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</si>
  <si>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</si>
  <si>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</si>
  <si>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</si>
  <si>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</si>
  <si>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</si>
  <si>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</si>
  <si>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</si>
  <si>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</si>
  <si>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</si>
  <si>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</si>
  <si>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</si>
  <si>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</si>
  <si>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</si>
  <si>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</si>
  <si>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</si>
  <si>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</si>
  <si>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</si>
  <si>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</si>
  <si>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</si>
  <si>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</si>
  <si>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</si>
  <si>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</si>
  <si>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</si>
  <si>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</si>
  <si>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</si>
  <si>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</si>
  <si>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</si>
  <si>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</si>
  <si>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</si>
  <si>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</si>
  <si>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</si>
  <si>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</si>
  <si>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</si>
  <si>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</si>
  <si>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</si>
  <si>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</si>
  <si>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</si>
  <si>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</si>
  <si>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</si>
  <si>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</si>
  <si>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</si>
  <si>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</si>
  <si>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</si>
  <si>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</si>
  <si>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</si>
  <si>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</si>
  <si>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</si>
  <si>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</si>
  <si>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</si>
  <si>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</si>
  <si>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</si>
  <si>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</si>
  <si>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</si>
  <si>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</si>
  <si>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</si>
  <si>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</si>
  <si>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</si>
  <si>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</si>
  <si>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</si>
  <si>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</si>
  <si>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</si>
  <si>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</si>
  <si>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</si>
  <si>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</si>
  <si>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</si>
  <si>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</si>
  <si>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</si>
  <si>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</si>
  <si>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</si>
  <si>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</si>
  <si>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</si>
  <si>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</si>
  <si>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</si>
  <si>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</si>
  <si>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</si>
  <si>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</si>
  <si>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</si>
  <si>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</si>
  <si>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</si>
  <si>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</si>
  <si>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</si>
  <si>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</si>
  <si>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</si>
  <si>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</si>
  <si>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</si>
  <si>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</si>
  <si>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</si>
  <si>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</si>
  <si>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</si>
  <si>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</si>
  <si>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</si>
  <si>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</si>
  <si>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</si>
  <si>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</si>
  <si>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</si>
  <si>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</si>
  <si>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</si>
  <si>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</si>
  <si>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</si>
  <si>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</si>
  <si>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</si>
  <si>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</si>
  <si>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</si>
  <si>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</si>
  <si>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</si>
  <si>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</si>
  <si>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</si>
  <si>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</si>
  <si>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</si>
  <si>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</si>
  <si>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</si>
  <si>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</si>
  <si>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</si>
  <si>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</si>
  <si>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</si>
  <si>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</si>
  <si>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</si>
  <si>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</si>
  <si>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</si>
  <si>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</si>
  <si>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</si>
  <si>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</si>
  <si>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</si>
  <si>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</si>
  <si>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</si>
  <si>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</si>
  <si>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</si>
  <si>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</si>
  <si>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</si>
  <si>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</si>
  <si>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</si>
  <si>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</si>
  <si>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</si>
  <si>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</si>
  <si>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</si>
  <si>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</si>
  <si>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</si>
  <si>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</si>
  <si>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</si>
  <si>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</si>
  <si>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</si>
  <si>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</si>
  <si>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</si>
  <si>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</si>
  <si>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</si>
  <si>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</si>
  <si>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</si>
  <si>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</si>
  <si>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</si>
  <si>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</si>
  <si>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</si>
  <si>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</si>
  <si>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</si>
  <si>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</si>
  <si>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</si>
  <si>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</si>
  <si>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</si>
  <si>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</si>
  <si>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</si>
  <si>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</si>
  <si>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</si>
  <si>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</si>
  <si>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</si>
  <si>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</si>
  <si>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</si>
  <si>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</si>
  <si>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</si>
  <si>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</si>
  <si>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</si>
  <si>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</si>
  <si>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</si>
  <si>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</si>
  <si>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</si>
  <si>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</si>
  <si>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</si>
  <si>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</si>
  <si>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</si>
  <si>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</si>
  <si>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</si>
  <si>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</si>
  <si>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</si>
  <si>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</si>
  <si>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</si>
  <si>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</si>
  <si>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</si>
  <si>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</si>
  <si>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</si>
  <si>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</si>
  <si>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</si>
  <si>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</si>
  <si>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</si>
  <si>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</si>
  <si>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</si>
  <si>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</si>
  <si>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</si>
  <si>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</si>
  <si>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</si>
  <si>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</si>
  <si>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</si>
  <si>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</si>
  <si>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</si>
  <si>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</si>
  <si>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</si>
  <si>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</si>
  <si>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</si>
  <si>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</si>
  <si>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</si>
  <si>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</si>
  <si>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</si>
  <si>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</si>
  <si>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</si>
  <si>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</si>
  <si>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</si>
  <si>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</si>
  <si>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</si>
  <si>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</si>
  <si>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</si>
  <si>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</si>
  <si>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</si>
  <si>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</si>
  <si>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</si>
  <si>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</si>
  <si>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</si>
  <si>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</si>
  <si>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</si>
  <si>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</si>
  <si>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</si>
  <si>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</si>
  <si>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</si>
  <si>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</si>
  <si>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</si>
  <si>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</si>
  <si>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</si>
  <si>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</si>
  <si>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</si>
  <si>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</si>
  <si>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</si>
  <si>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</si>
  <si>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</si>
  <si>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</si>
  <si>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</si>
  <si>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</si>
  <si>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</si>
  <si>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</si>
  <si>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</si>
  <si>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</si>
  <si>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</si>
  <si>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</si>
  <si>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</si>
  <si>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</si>
  <si>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</si>
  <si>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</si>
  <si>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</si>
  <si>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</si>
  <si>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</si>
  <si>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</si>
  <si>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</si>
  <si>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</si>
  <si>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</si>
  <si>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</si>
  <si>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</si>
  <si>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</si>
  <si>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</si>
  <si>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</si>
  <si>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</si>
  <si>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</si>
  <si>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</si>
  <si>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</si>
  <si>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</si>
  <si>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</si>
  <si>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</si>
  <si>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</si>
  <si>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</si>
  <si>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</si>
  <si>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</si>
  <si>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</si>
  <si>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</si>
  <si>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</si>
  <si>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</si>
  <si>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</si>
  <si>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</si>
  <si>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</si>
  <si>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</si>
  <si>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</si>
  <si>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</si>
  <si>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</si>
  <si>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</si>
  <si>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</si>
  <si>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</si>
  <si>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</si>
  <si>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</si>
  <si>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</si>
  <si>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</si>
  <si>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</si>
  <si>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</si>
  <si>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</si>
  <si>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</si>
  <si>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</si>
  <si>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</si>
  <si>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</si>
  <si>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</si>
  <si>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</si>
  <si>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</si>
  <si>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</si>
  <si>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</si>
  <si>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</si>
  <si>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</si>
  <si>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</si>
  <si>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</si>
  <si>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</si>
  <si>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</si>
  <si>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</si>
  <si>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</si>
  <si>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</si>
  <si>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</si>
  <si>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</si>
  <si>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</si>
  <si>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</si>
  <si>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</si>
  <si>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</si>
  <si>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</si>
  <si>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</si>
  <si>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</si>
  <si>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</si>
  <si>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</si>
  <si>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</si>
  <si>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</si>
  <si>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</si>
  <si>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</si>
  <si>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</si>
  <si>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</si>
  <si>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</si>
  <si>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</si>
  <si>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</si>
  <si>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</si>
  <si>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</si>
  <si>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</si>
  <si>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</si>
  <si>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</si>
  <si>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</si>
  <si>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</si>
  <si>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</si>
  <si>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</si>
  <si>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</si>
  <si>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</si>
  <si>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</si>
  <si>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</si>
  <si>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</si>
  <si>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</si>
  <si>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</si>
  <si>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</si>
  <si>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</si>
  <si>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</si>
  <si>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</si>
  <si>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</si>
  <si>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</si>
  <si>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</si>
  <si>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</si>
  <si>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</si>
  <si>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</si>
  <si>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</si>
  <si>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</si>
  <si>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</si>
  <si>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</si>
  <si>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</si>
  <si>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</si>
  <si>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</si>
  <si>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</si>
  <si>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</si>
  <si>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</si>
  <si>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</si>
  <si>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</si>
  <si>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</si>
  <si>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</si>
  <si>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</si>
  <si>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</si>
  <si>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</si>
  <si>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</si>
  <si>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</si>
  <si>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</si>
  <si>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</si>
  <si>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</si>
  <si>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</si>
  <si>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</si>
  <si>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</si>
  <si>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</si>
  <si>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</si>
  <si>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</si>
  <si>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</si>
  <si>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</si>
  <si>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</si>
  <si>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</si>
  <si>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</si>
  <si>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</si>
  <si>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</si>
  <si>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</si>
  <si>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</si>
  <si>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</si>
  <si>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</si>
  <si>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</si>
  <si>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</si>
  <si>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</si>
  <si>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</si>
  <si>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</si>
  <si>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</si>
  <si>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</si>
  <si>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</si>
  <si>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</si>
  <si>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</si>
  <si>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</si>
  <si>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</si>
  <si>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</si>
  <si>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</si>
  <si>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</si>
  <si>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</si>
  <si>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</si>
  <si>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</si>
  <si>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</si>
  <si>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</si>
  <si>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</si>
  <si>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</si>
  <si>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</si>
  <si>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</si>
  <si>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</si>
  <si>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</si>
  <si>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</si>
  <si>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</si>
  <si>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</si>
  <si>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</si>
  <si>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</si>
  <si>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</si>
  <si>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</si>
  <si>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</si>
  <si>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</si>
  <si>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</si>
  <si>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</si>
  <si>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</si>
  <si>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</si>
  <si>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</si>
  <si>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</si>
  <si>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</si>
  <si>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</si>
  <si>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</si>
  <si>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</si>
  <si>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</si>
  <si>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</si>
  <si>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</si>
  <si>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</si>
  <si>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</si>
  <si>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</si>
  <si>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</si>
  <si>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</si>
  <si>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</si>
  <si>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</si>
  <si>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</si>
  <si>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</si>
  <si>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</si>
  <si>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</si>
  <si>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</si>
  <si>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</si>
  <si>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</si>
  <si>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</si>
  <si>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</si>
  <si>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</si>
  <si>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</si>
  <si>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</si>
  <si>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</si>
  <si>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</si>
  <si>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</si>
  <si>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</si>
  <si>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</si>
  <si>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</si>
  <si>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</si>
  <si>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</si>
  <si>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</si>
  <si>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</si>
  <si>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</si>
  <si>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</si>
  <si>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</si>
  <si>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</si>
  <si>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</si>
  <si>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</si>
  <si>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</si>
  <si>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</si>
  <si>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</si>
  <si>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</si>
  <si>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</si>
  <si>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</si>
  <si>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</si>
  <si>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</si>
  <si>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</si>
  <si>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</si>
  <si>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</si>
  <si>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</si>
  <si>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</si>
  <si>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</si>
  <si>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</si>
  <si>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</si>
  <si>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</si>
  <si>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</si>
  <si>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</si>
  <si>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</si>
  <si>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</si>
  <si>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</si>
  <si>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</si>
  <si>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</si>
  <si>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</si>
  <si>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</si>
  <si>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</si>
  <si>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</si>
  <si>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</si>
  <si>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</si>
  <si>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</si>
  <si>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</si>
  <si>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</si>
  <si>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</si>
  <si>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</si>
  <si>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</si>
  <si>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</si>
  <si>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</si>
  <si>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</si>
  <si>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</si>
  <si>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</si>
  <si>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</si>
  <si>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</si>
  <si>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</si>
  <si>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</si>
  <si>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</si>
  <si>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</si>
  <si>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</si>
  <si>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</si>
  <si>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</si>
  <si>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</si>
  <si>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</si>
  <si>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</si>
  <si>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</si>
  <si>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</si>
  <si>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</si>
  <si>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</si>
  <si>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</si>
  <si>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</si>
  <si>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</si>
  <si>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</si>
  <si>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</si>
  <si>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</si>
  <si>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</si>
  <si>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</si>
  <si>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</si>
  <si>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</si>
  <si>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</si>
  <si>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</si>
  <si>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</si>
  <si>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</si>
  <si>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</si>
  <si>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</si>
  <si>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</si>
  <si>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</si>
  <si>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</si>
  <si>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</si>
  <si>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</si>
  <si>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</si>
  <si>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</si>
  <si>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</si>
  <si>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</si>
  <si>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</si>
  <si>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</si>
  <si>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</si>
  <si>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</si>
  <si>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</si>
  <si>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</si>
  <si>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</si>
  <si>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</si>
  <si>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</si>
  <si>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</si>
  <si>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</si>
  <si>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</si>
  <si>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</si>
  <si>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</si>
  <si>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</si>
  <si>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</si>
  <si>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</si>
  <si>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</si>
  <si>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</si>
  <si>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</si>
  <si>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</si>
  <si>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</si>
  <si>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</si>
  <si>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</si>
  <si>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</si>
  <si>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</si>
  <si>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</si>
  <si>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</si>
  <si>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</si>
  <si>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</si>
  <si>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</si>
  <si>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</si>
  <si>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</si>
  <si>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</si>
  <si>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</si>
  <si>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</si>
  <si>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</si>
  <si>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</si>
  <si>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</si>
  <si>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</si>
  <si>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</si>
  <si>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</si>
  <si>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</si>
  <si>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</si>
  <si>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</si>
  <si>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</si>
  <si>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</si>
  <si>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</si>
  <si>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</si>
  <si>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</si>
  <si>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</si>
  <si>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</si>
  <si>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</si>
  <si>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</si>
  <si>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</si>
  <si>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</si>
  <si>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</si>
  <si>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</si>
  <si>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</si>
  <si>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</si>
  <si>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</si>
  <si>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</si>
  <si>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</si>
  <si>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</si>
  <si>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</si>
  <si>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</si>
  <si>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</si>
  <si>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</si>
  <si>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</si>
  <si>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</si>
  <si>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</si>
  <si>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</si>
  <si>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</si>
  <si>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</si>
  <si>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</si>
  <si>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</si>
  <si>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</si>
  <si>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</si>
  <si>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</si>
  <si>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</si>
  <si>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</si>
  <si>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</si>
  <si>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</si>
  <si>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</si>
  <si>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</si>
  <si>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</si>
  <si>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</si>
  <si>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</si>
  <si>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</si>
  <si>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</si>
  <si>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</si>
  <si>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</si>
  <si>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</si>
  <si>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</si>
  <si>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</si>
  <si>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</si>
  <si>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</si>
  <si>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</si>
  <si>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</si>
  <si>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</si>
  <si>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</si>
  <si>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</si>
  <si>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</si>
  <si>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</si>
  <si>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</si>
  <si>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</si>
  <si>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</si>
  <si>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</si>
  <si>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</si>
  <si>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</si>
  <si>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</si>
  <si>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</si>
  <si>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</si>
  <si>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</si>
  <si>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</si>
  <si>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</si>
  <si>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</si>
  <si>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</si>
  <si>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</si>
  <si>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</si>
  <si>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</si>
  <si>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</si>
  <si>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</si>
  <si>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</si>
  <si>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</si>
  <si>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</si>
  <si>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</si>
  <si>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</si>
  <si>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</si>
  <si>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</si>
  <si>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</si>
  <si>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</si>
  <si>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</si>
  <si>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</si>
  <si>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</si>
  <si>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</si>
  <si>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</si>
  <si>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</si>
  <si>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</si>
  <si>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</si>
  <si>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</si>
  <si>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</si>
  <si>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</si>
  <si>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</si>
  <si>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</si>
  <si>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</si>
  <si>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</si>
  <si>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</si>
  <si>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</si>
  <si>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</si>
  <si>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</si>
  <si>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</si>
  <si>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</si>
  <si>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</si>
  <si>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</si>
  <si>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</si>
  <si>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</si>
  <si>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</si>
  <si>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</si>
  <si>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</si>
  <si>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</si>
  <si>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</si>
  <si>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</si>
  <si>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</si>
  <si>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</si>
  <si>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</si>
  <si>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</si>
  <si>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</si>
  <si>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</si>
  <si>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</si>
  <si>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</si>
  <si>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</si>
  <si>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</si>
  <si>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</si>
  <si>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</si>
  <si>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</si>
  <si>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</si>
  <si>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</si>
  <si>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</si>
  <si>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</si>
  <si>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</si>
  <si>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</si>
  <si>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</si>
  <si>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</si>
  <si>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</si>
  <si>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</si>
  <si>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</si>
  <si>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</si>
  <si>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</si>
  <si>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</si>
  <si>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</si>
  <si>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</si>
  <si>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</si>
  <si>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</si>
  <si>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</si>
  <si>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</si>
  <si>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</si>
  <si>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</si>
  <si>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</si>
  <si>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</si>
  <si>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</si>
  <si>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</si>
  <si>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</si>
  <si>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</si>
  <si>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</si>
  <si>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</si>
  <si>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</si>
  <si>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</si>
  <si>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</si>
  <si>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</si>
  <si>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</si>
  <si>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</si>
  <si>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</si>
  <si>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</si>
  <si>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</si>
  <si>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</si>
  <si>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</si>
  <si>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</si>
  <si>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</si>
  <si>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</si>
  <si>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</si>
  <si>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</si>
  <si>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</si>
  <si>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</si>
  <si>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</si>
  <si>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</si>
  <si>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</si>
  <si>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</si>
  <si>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</si>
  <si>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</si>
  <si>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</si>
  <si>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</si>
  <si>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</si>
  <si>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</si>
  <si>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</si>
  <si>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</si>
  <si>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</si>
  <si>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</si>
  <si>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</si>
  <si>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</si>
  <si>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</si>
  <si>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</si>
  <si>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</si>
  <si>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</si>
  <si>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</si>
  <si>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</si>
  <si>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</si>
  <si>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</si>
  <si>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</si>
  <si>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</si>
  <si>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</si>
  <si>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</si>
  <si>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</si>
  <si>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</si>
  <si>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</si>
  <si>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</si>
  <si>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</si>
  <si>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</si>
  <si>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</si>
  <si>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</si>
  <si>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</si>
  <si>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</si>
  <si>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</si>
  <si>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</si>
  <si>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</si>
  <si>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</si>
  <si>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</si>
  <si>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</si>
  <si>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</si>
  <si>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</si>
  <si>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</si>
  <si>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</si>
  <si>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</si>
  <si>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</si>
  <si>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</si>
  <si>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</si>
  <si>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</si>
  <si>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</si>
  <si>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</si>
  <si>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</si>
  <si>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</si>
  <si>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</si>
  <si>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</si>
  <si>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</si>
  <si>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</si>
  <si>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</si>
  <si>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</si>
  <si>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</si>
  <si>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</si>
  <si>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</si>
  <si>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</si>
  <si>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</si>
  <si>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</si>
  <si>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</si>
  <si>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</si>
  <si>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</si>
  <si>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</si>
  <si>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</si>
  <si>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</si>
  <si>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</si>
  <si>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</si>
  <si>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</si>
  <si>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</si>
  <si>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</si>
  <si>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</si>
  <si>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</si>
  <si>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</si>
  <si>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</si>
  <si>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</si>
  <si>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</si>
  <si>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</si>
  <si>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</si>
  <si>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</si>
  <si>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</si>
  <si>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</si>
  <si>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</si>
  <si>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</si>
  <si>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</si>
  <si>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</si>
  <si>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</si>
  <si>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</si>
  <si>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</si>
  <si>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</si>
  <si>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</si>
  <si>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</si>
  <si>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</si>
  <si>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</si>
  <si>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</si>
  <si>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</si>
  <si>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</si>
  <si>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</si>
  <si>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</si>
  <si>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</si>
  <si>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</si>
  <si>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</si>
  <si>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</si>
  <si>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</si>
  <si>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</si>
  <si>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</si>
  <si>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</si>
  <si>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</si>
  <si>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</si>
  <si>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</si>
  <si>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</si>
  <si>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</si>
  <si>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</si>
  <si>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</si>
  <si>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</si>
  <si>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</si>
  <si>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</si>
  <si>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</si>
  <si>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</si>
  <si>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</si>
  <si>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</si>
  <si>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</si>
  <si>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</si>
  <si>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</si>
  <si>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</si>
  <si>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</si>
  <si>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</si>
  <si>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</si>
  <si>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</si>
  <si>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</si>
  <si>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</si>
  <si>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</si>
  <si>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</si>
  <si>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</si>
  <si>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</si>
  <si>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</si>
  <si>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</si>
  <si>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</si>
  <si>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</si>
  <si>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</si>
  <si>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</si>
  <si>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</si>
  <si>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</si>
  <si>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</si>
  <si>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</si>
  <si>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</si>
  <si>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</si>
  <si>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</si>
  <si>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</si>
  <si>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</si>
  <si>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</si>
  <si>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</si>
  <si>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</si>
  <si>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</si>
  <si>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</si>
  <si>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</si>
  <si>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</si>
  <si>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</si>
  <si>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</si>
  <si>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</si>
  <si>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</si>
  <si>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</si>
  <si>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</si>
  <si>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</si>
  <si>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</si>
  <si>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</si>
  <si>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</si>
  <si>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</si>
  <si>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</si>
  <si>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</si>
  <si>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</si>
  <si>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</si>
  <si>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</si>
  <si>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</si>
  <si>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</si>
  <si>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</si>
  <si>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</si>
  <si>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</si>
  <si>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</si>
  <si>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</si>
  <si>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</si>
  <si>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</si>
  <si>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</si>
  <si>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</si>
  <si>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</si>
  <si>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</si>
  <si>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</si>
  <si>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</si>
  <si>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</si>
  <si>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</si>
  <si>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</si>
  <si>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</si>
  <si>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</si>
  <si>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</si>
  <si>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</si>
  <si>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</si>
  <si>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</si>
  <si>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</si>
  <si>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</si>
  <si>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</si>
  <si>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</si>
  <si>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</si>
  <si>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</si>
  <si>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</si>
  <si>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</si>
  <si>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</si>
  <si>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</si>
  <si>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</si>
  <si>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</si>
  <si>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</si>
  <si>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</si>
  <si>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</si>
  <si>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</si>
  <si>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</si>
  <si>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</si>
  <si>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</si>
  <si>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</si>
  <si>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</si>
  <si>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</si>
  <si>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</si>
  <si>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</si>
  <si>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</si>
  <si>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</si>
  <si>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</si>
  <si>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</si>
  <si>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</si>
  <si>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</si>
  <si>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</si>
  <si>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</si>
  <si>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</si>
  <si>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</si>
  <si>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</si>
  <si>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</si>
  <si>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</si>
  <si>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</si>
  <si>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</si>
  <si>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</si>
  <si>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</si>
  <si>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</si>
  <si>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</si>
  <si>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</si>
  <si>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</si>
  <si>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</si>
  <si>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</si>
  <si>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</si>
  <si>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</si>
  <si>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</si>
  <si>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</si>
  <si>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</si>
  <si>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</si>
  <si>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</si>
  <si>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</si>
  <si>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</si>
  <si>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</si>
  <si>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</si>
  <si>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</si>
  <si>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</si>
  <si>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</si>
  <si>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</si>
  <si>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</si>
  <si>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</si>
  <si>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</si>
  <si>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</si>
  <si>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</si>
  <si>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</si>
  <si>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</si>
  <si>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</si>
  <si>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</si>
  <si>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</si>
  <si>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</si>
  <si>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</si>
  <si>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</si>
  <si>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</si>
  <si>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</si>
  <si>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</si>
  <si>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</si>
  <si>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</si>
  <si>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</si>
  <si>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</si>
  <si>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</si>
  <si>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</si>
  <si>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</si>
  <si>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</si>
  <si>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</si>
  <si>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</si>
  <si>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</si>
  <si>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</si>
  <si>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</si>
  <si>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</si>
  <si>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</si>
  <si>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</si>
  <si>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</si>
  <si>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</si>
  <si>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</si>
  <si>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</si>
  <si>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</si>
  <si>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</si>
  <si>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</si>
  <si>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</si>
  <si>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</si>
  <si>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</si>
  <si>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</si>
  <si>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</si>
  <si>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</si>
  <si>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</si>
  <si>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</si>
  <si>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</si>
  <si>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</si>
  <si>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</si>
  <si>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</si>
  <si>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</si>
  <si>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</si>
  <si>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</si>
  <si>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</si>
  <si>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</si>
  <si>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</si>
  <si>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</si>
  <si>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</si>
  <si>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</si>
  <si>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</si>
  <si>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</si>
  <si>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</si>
  <si>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</si>
  <si>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</si>
  <si>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</si>
  <si>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</si>
  <si>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</si>
  <si>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</si>
  <si>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</si>
  <si>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</si>
  <si>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</si>
  <si>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</si>
  <si>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</si>
  <si>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</si>
  <si>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</si>
  <si>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</si>
  <si>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</si>
  <si>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</si>
  <si>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</si>
  <si>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</si>
  <si>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</si>
  <si>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</si>
  <si>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</si>
  <si>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</si>
  <si>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</si>
  <si>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</si>
  <si>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</si>
  <si>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</si>
  <si>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</si>
  <si>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</si>
  <si>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</si>
  <si>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</si>
  <si>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</si>
  <si>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</si>
  <si>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</si>
  <si>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</si>
  <si>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</si>
  <si>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</si>
  <si>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</si>
  <si>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</si>
  <si>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</si>
  <si>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</si>
  <si>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</si>
  <si>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</si>
  <si>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</si>
  <si>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</si>
  <si>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</si>
  <si>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</si>
  <si>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</si>
  <si>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</si>
  <si>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</si>
  <si>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</si>
  <si>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</si>
  <si>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</si>
  <si>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</si>
  <si>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</si>
  <si>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</si>
  <si>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</si>
  <si>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</si>
  <si>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</si>
  <si>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</si>
  <si>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</si>
  <si>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</si>
  <si>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</si>
  <si>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</si>
  <si>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</si>
  <si>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</si>
  <si>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</si>
  <si>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</si>
  <si>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</si>
  <si>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</si>
  <si>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</si>
  <si>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</si>
  <si>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</si>
  <si>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</si>
  <si>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</si>
  <si>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</si>
  <si>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</si>
  <si>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</si>
  <si>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</si>
  <si>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</si>
  <si>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</si>
  <si>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</si>
  <si>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</si>
  <si>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</si>
  <si>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</si>
  <si>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</si>
  <si>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</si>
  <si>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</si>
  <si>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</si>
  <si>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</si>
  <si>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</si>
  <si>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</si>
  <si>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</si>
  <si>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</si>
  <si>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</si>
  <si>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</si>
  <si>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</si>
  <si>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</si>
  <si>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</si>
  <si>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</si>
  <si>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</si>
  <si>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</si>
  <si>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</si>
  <si>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</si>
  <si>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</si>
  <si>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</si>
  <si>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</si>
  <si>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</si>
  <si>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</si>
  <si>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</si>
  <si>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</si>
  <si>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</si>
  <si>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</si>
  <si>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</si>
  <si>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</si>
  <si>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</si>
  <si>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</si>
  <si>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</si>
  <si>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</si>
  <si>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</si>
  <si>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</si>
  <si>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</si>
  <si>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</si>
  <si>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</si>
  <si>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</si>
  <si>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</si>
  <si>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</si>
  <si>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</si>
  <si>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</si>
  <si>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</si>
  <si>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</si>
  <si>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</si>
  <si>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</si>
  <si>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</si>
  <si>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</si>
  <si>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</si>
  <si>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</si>
  <si>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</si>
  <si>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</si>
  <si>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</si>
  <si>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</si>
  <si>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</si>
  <si>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</si>
  <si>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</si>
  <si>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</si>
  <si>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</si>
  <si>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</si>
  <si>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</si>
  <si>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</si>
  <si>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</si>
  <si>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</si>
  <si>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</si>
  <si>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</si>
  <si>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</si>
  <si>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</si>
  <si>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</si>
  <si>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</si>
  <si>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</si>
  <si>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</si>
  <si>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</si>
  <si>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</si>
  <si>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</si>
  <si>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</si>
  <si>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</si>
  <si>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</si>
  <si>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</si>
  <si>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</si>
  <si>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</si>
  <si>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</si>
  <si>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</si>
  <si>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</si>
  <si>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</si>
  <si>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</si>
  <si>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</si>
  <si>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</si>
  <si>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</si>
  <si>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</si>
  <si>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</si>
  <si>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</si>
  <si>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</si>
  <si>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</si>
  <si>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</si>
  <si>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</si>
  <si>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</si>
  <si>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</si>
  <si>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</si>
  <si>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</si>
  <si>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</si>
  <si>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</si>
  <si>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</si>
  <si>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</si>
  <si>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</si>
  <si>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</si>
  <si>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</si>
  <si>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</si>
  <si>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</si>
  <si>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</si>
  <si>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</si>
  <si>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</si>
  <si>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</si>
  <si>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</si>
  <si>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</si>
  <si>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</si>
  <si>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</si>
  <si>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</si>
  <si>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</si>
  <si>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</si>
  <si>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</si>
  <si>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</si>
  <si>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</si>
  <si>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</si>
  <si>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</si>
  <si>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</si>
  <si>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</si>
  <si>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</si>
  <si>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</si>
  <si>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</si>
  <si>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</si>
  <si>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</si>
  <si>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</si>
  <si>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</si>
  <si>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</si>
  <si>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</si>
  <si>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</si>
  <si>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</si>
  <si>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</si>
  <si>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</si>
  <si>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</si>
  <si>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</si>
  <si>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</si>
  <si>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</si>
  <si>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</si>
  <si>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</si>
  <si>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</si>
  <si>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</si>
  <si>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</si>
  <si>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</si>
  <si>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</si>
  <si>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</si>
  <si>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</si>
  <si>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</si>
  <si>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</si>
  <si>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</si>
  <si>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</si>
  <si>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</si>
  <si>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</si>
  <si>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</si>
  <si>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</si>
  <si>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</si>
  <si>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</si>
  <si>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</si>
  <si>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</si>
  <si>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</si>
  <si>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</si>
  <si>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</si>
  <si>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</si>
  <si>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</si>
  <si>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</si>
  <si>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</si>
  <si>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</si>
  <si>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</si>
  <si>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</si>
  <si>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</si>
  <si>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</si>
  <si>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</si>
  <si>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</si>
  <si>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</si>
  <si>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</si>
  <si>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</si>
  <si>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</si>
  <si>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</si>
  <si>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</si>
  <si>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</si>
  <si>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</si>
  <si>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</si>
  <si>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</si>
  <si>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</si>
  <si>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</si>
  <si>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</si>
  <si>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</si>
  <si>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</si>
  <si>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</si>
  <si>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</si>
  <si>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</si>
  <si>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</si>
  <si>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</si>
  <si>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</si>
  <si>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</si>
  <si>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</si>
  <si>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</si>
  <si>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</si>
  <si>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</si>
  <si>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</si>
  <si>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</si>
  <si>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</si>
  <si>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</si>
  <si>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</si>
  <si>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</si>
  <si>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</si>
  <si>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</si>
  <si>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</si>
  <si>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</si>
  <si>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</si>
  <si>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</si>
  <si>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</si>
  <si>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</si>
  <si>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</si>
  <si>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</si>
  <si>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</si>
  <si>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</si>
  <si>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</si>
  <si>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</si>
  <si>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</si>
  <si>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</si>
  <si>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</si>
  <si>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</si>
  <si>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</si>
  <si>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</si>
  <si>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</si>
  <si>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</si>
  <si>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</si>
  <si>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</si>
  <si>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</si>
  <si>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</si>
  <si>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</si>
  <si>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</si>
  <si>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</si>
  <si>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</si>
  <si>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</si>
  <si>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</si>
  <si>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</si>
  <si>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</si>
  <si>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</si>
  <si>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</si>
  <si>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</si>
  <si>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</si>
  <si>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</si>
  <si>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</si>
  <si>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</si>
  <si>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</si>
  <si>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</si>
  <si>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</si>
  <si>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</si>
  <si>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</si>
  <si>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</si>
  <si>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</si>
  <si>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</si>
  <si>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</si>
  <si>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</si>
  <si>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</si>
  <si>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</si>
  <si>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</si>
  <si>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</si>
  <si>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</si>
  <si>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</si>
  <si>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</si>
  <si>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</si>
  <si>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</si>
  <si>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</si>
  <si>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</si>
  <si>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</si>
  <si>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</si>
  <si>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</si>
  <si>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</si>
  <si>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</si>
  <si>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</si>
  <si>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</si>
  <si>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</si>
  <si>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</si>
  <si>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</si>
  <si>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</si>
  <si>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</si>
  <si>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</si>
  <si>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</si>
  <si>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</si>
  <si>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</si>
  <si>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</si>
  <si>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</si>
  <si>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</si>
  <si>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</si>
  <si>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</si>
  <si>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</si>
  <si>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</si>
  <si>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</si>
  <si>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</si>
  <si>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</si>
  <si>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</si>
  <si>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</si>
  <si>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</si>
  <si>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</si>
  <si>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</si>
  <si>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</si>
  <si>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</si>
  <si>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</si>
  <si>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</si>
  <si>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</si>
  <si>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</si>
  <si>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</si>
  <si>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</si>
  <si>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</si>
  <si>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</si>
  <si>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</si>
  <si>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</si>
  <si>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</si>
  <si>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</si>
  <si>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</si>
  <si>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</si>
  <si>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</si>
  <si>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</si>
  <si>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</si>
  <si>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</si>
  <si>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</si>
  <si>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</si>
  <si>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</si>
  <si>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</si>
  <si>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</si>
  <si>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</si>
  <si>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</si>
  <si>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</si>
  <si>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</si>
  <si>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</si>
  <si>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</si>
  <si>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</si>
  <si>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</si>
  <si>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</si>
  <si>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</si>
  <si>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</si>
  <si>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</si>
  <si>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</si>
  <si>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</si>
  <si>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</si>
  <si>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</si>
  <si>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</si>
  <si>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</si>
  <si>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</si>
  <si>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</si>
  <si>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</si>
  <si>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</si>
  <si>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</si>
  <si>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</si>
  <si>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</si>
  <si>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</si>
  <si>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</si>
  <si>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</si>
  <si>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</si>
  <si>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</si>
  <si>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</si>
  <si>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</si>
  <si>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</si>
  <si>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</si>
  <si>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</si>
  <si>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</si>
  <si>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</si>
  <si>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</si>
  <si>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</si>
  <si>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</si>
  <si>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</si>
  <si>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</si>
  <si>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</si>
  <si>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</si>
  <si>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</si>
  <si>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</si>
  <si>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</si>
  <si>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</si>
  <si>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</si>
  <si>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</si>
  <si>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</si>
  <si>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</si>
  <si>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</si>
  <si>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</si>
  <si>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</si>
  <si>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</si>
  <si>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</si>
  <si>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</si>
  <si>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</si>
  <si>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</si>
  <si>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</si>
  <si>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</si>
  <si>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</si>
  <si>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</si>
  <si>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</si>
  <si>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</si>
  <si>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</si>
  <si>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</si>
  <si>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</si>
  <si>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</si>
  <si>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</si>
  <si>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</si>
  <si>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</si>
  <si>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</si>
  <si>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</si>
  <si>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</si>
  <si>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</si>
  <si>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</si>
  <si>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</si>
  <si>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</si>
  <si>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</si>
  <si>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</si>
  <si>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</si>
  <si>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</si>
  <si>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</si>
  <si>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</si>
  <si>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</si>
  <si>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</si>
  <si>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</si>
  <si>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</si>
  <si>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</si>
  <si>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</si>
  <si>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</si>
  <si>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</si>
  <si>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</si>
  <si>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</si>
  <si>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</si>
  <si>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</si>
  <si>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</si>
  <si>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</si>
  <si>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</si>
  <si>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</si>
  <si>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</si>
  <si>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</si>
  <si>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</si>
  <si>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</si>
  <si>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</si>
  <si>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</si>
  <si>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</si>
  <si>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</si>
  <si>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</si>
  <si>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</si>
  <si>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</si>
  <si>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</si>
  <si>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</si>
  <si>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</si>
  <si>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</si>
  <si>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</si>
  <si>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</si>
  <si>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</si>
  <si>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</si>
  <si>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</si>
  <si>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</si>
  <si>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</si>
  <si>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</si>
  <si>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</si>
  <si>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</si>
  <si>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</si>
  <si>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</si>
  <si>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</si>
  <si>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</si>
  <si>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</si>
  <si>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</si>
  <si>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</si>
  <si>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</si>
  <si>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</si>
  <si>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</si>
  <si>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</si>
  <si>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</si>
  <si>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</si>
  <si>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</si>
  <si>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</si>
  <si>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</si>
  <si>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</si>
  <si>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</si>
  <si>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</si>
  <si>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</si>
  <si>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</si>
  <si>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</si>
  <si>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</si>
  <si>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</si>
  <si>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</si>
  <si>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</si>
  <si>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</si>
  <si>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</si>
  <si>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</si>
  <si>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</si>
  <si>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</si>
  <si>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</si>
  <si>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</si>
  <si>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</si>
  <si>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</si>
  <si>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</si>
  <si>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</si>
  <si>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</si>
  <si>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</si>
  <si>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</si>
  <si>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</si>
  <si>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</si>
  <si>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</si>
  <si>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</si>
  <si>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</si>
  <si>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</si>
  <si>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</si>
  <si>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</si>
  <si>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</si>
  <si>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</si>
  <si>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</si>
  <si>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</si>
  <si>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</si>
  <si>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</si>
  <si>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</si>
  <si>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</si>
  <si>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</si>
  <si>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</si>
  <si>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</si>
  <si>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</si>
  <si>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</si>
  <si>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</si>
  <si>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</si>
  <si>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</si>
  <si>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</si>
  <si>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</si>
  <si>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</si>
  <si>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</si>
  <si>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</si>
  <si>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</si>
  <si>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</si>
  <si>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</si>
  <si>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</si>
  <si>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</si>
  <si>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</si>
  <si>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</si>
  <si>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</si>
  <si>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</si>
  <si>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</si>
  <si>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</si>
  <si>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</si>
  <si>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</si>
  <si>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</si>
  <si>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</si>
  <si>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</si>
  <si>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</si>
  <si>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</si>
  <si>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</si>
  <si>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</si>
  <si>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</si>
  <si>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</si>
  <si>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</si>
  <si>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</si>
  <si>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</si>
  <si>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</si>
  <si>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</si>
  <si>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</si>
  <si>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</si>
  <si>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</si>
  <si>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</si>
  <si>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</si>
  <si>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</si>
  <si>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</si>
  <si>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</si>
  <si>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</si>
  <si>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</si>
  <si>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</si>
  <si>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</si>
  <si>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</si>
  <si>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</si>
  <si>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</si>
  <si>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</si>
  <si>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</si>
  <si>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</si>
  <si>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</si>
  <si>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</si>
  <si>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</si>
  <si>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</si>
  <si>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</si>
  <si>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</si>
  <si>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</si>
  <si>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</si>
  <si>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</si>
  <si>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</si>
  <si>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</si>
  <si>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</si>
  <si>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</si>
  <si>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</si>
  <si>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</si>
  <si>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</si>
  <si>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</si>
  <si>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</si>
  <si>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</si>
  <si>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</si>
  <si>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</si>
  <si>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</si>
  <si>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</si>
  <si>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</si>
  <si>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</si>
  <si>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</si>
  <si>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</si>
  <si>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</si>
  <si>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</si>
  <si>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</si>
  <si>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</si>
  <si>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</si>
  <si>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</si>
  <si>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</si>
  <si>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</si>
  <si>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</si>
  <si>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</si>
  <si>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</si>
  <si>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</si>
  <si>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</si>
  <si>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</si>
  <si>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</si>
  <si>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</si>
  <si>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</si>
  <si>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</si>
  <si>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</si>
  <si>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</si>
  <si>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</si>
  <si>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</si>
  <si>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</si>
  <si>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</si>
  <si>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</si>
  <si>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</si>
  <si>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</si>
  <si>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</si>
  <si>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</si>
  <si>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</si>
  <si>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</si>
  <si>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</si>
  <si>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</si>
  <si>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</si>
  <si>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</si>
  <si>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</si>
  <si>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</si>
  <si>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</si>
  <si>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</si>
  <si>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</si>
  <si>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</si>
  <si>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</si>
  <si>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</si>
  <si>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</si>
  <si>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</si>
  <si>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</si>
  <si>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</si>
  <si>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</si>
  <si>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</si>
  <si>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</si>
  <si>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</si>
  <si>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</si>
  <si>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</si>
  <si>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</si>
  <si>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</si>
  <si>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</si>
  <si>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</si>
  <si>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</si>
  <si>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</si>
  <si>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</si>
  <si>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</si>
  <si>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</si>
  <si>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</si>
  <si>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</si>
  <si>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</si>
  <si>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</si>
  <si>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</si>
  <si>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</si>
  <si>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</si>
  <si>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</si>
  <si>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</si>
  <si>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</si>
  <si>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</si>
  <si>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</si>
  <si>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</si>
  <si>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</si>
  <si>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</si>
  <si>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</si>
  <si>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</si>
  <si>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</si>
  <si>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</si>
  <si>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</si>
  <si>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</si>
  <si>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</si>
  <si>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</si>
  <si>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</si>
  <si>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</si>
  <si>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</si>
  <si>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</si>
  <si>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</si>
  <si>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</si>
  <si>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</si>
  <si>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</si>
  <si>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</si>
  <si>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</si>
  <si>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</si>
  <si>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</si>
  <si>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</si>
  <si>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</si>
  <si>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</si>
  <si>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</si>
  <si>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</si>
  <si>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</si>
  <si>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</si>
  <si>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</si>
  <si>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</si>
  <si>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</si>
  <si>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</si>
  <si>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</si>
  <si>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</si>
  <si>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</si>
  <si>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</si>
  <si>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</si>
  <si>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</si>
  <si>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</si>
  <si>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</si>
  <si>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</si>
  <si>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</si>
  <si>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</si>
  <si>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</si>
  <si>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</si>
  <si>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</si>
  <si>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</si>
  <si>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</si>
  <si>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</si>
  <si>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</si>
  <si>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</si>
  <si>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</si>
  <si>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</si>
  <si>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</si>
  <si>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</si>
  <si>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</si>
  <si>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</si>
  <si>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</si>
  <si>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</si>
  <si>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</si>
  <si>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</si>
  <si>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</si>
  <si>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</si>
  <si>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</si>
  <si>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</si>
  <si>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</si>
  <si>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</si>
  <si>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</si>
  <si>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</si>
  <si>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</si>
  <si>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</si>
  <si>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</si>
  <si>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</si>
  <si>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</si>
  <si>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</si>
  <si>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</si>
  <si>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</si>
  <si>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</si>
  <si>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</si>
  <si>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</si>
  <si>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</si>
  <si>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</si>
  <si>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</si>
  <si>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</si>
  <si>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</si>
  <si>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</si>
  <si>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</si>
  <si>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</si>
  <si>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</si>
  <si>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</si>
  <si>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</si>
  <si>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</si>
  <si>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</si>
  <si>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</si>
  <si>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</si>
  <si>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</si>
  <si>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</si>
  <si>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</si>
  <si>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</si>
  <si>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</si>
  <si>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</si>
  <si>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</si>
  <si>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</si>
  <si>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</si>
  <si>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</si>
  <si>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</si>
  <si>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</si>
  <si>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</si>
  <si>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</si>
  <si>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</si>
  <si>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</si>
  <si>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</si>
  <si>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</si>
  <si>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</si>
  <si>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</si>
  <si>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</si>
  <si>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</si>
  <si>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</si>
  <si>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</si>
  <si>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</si>
  <si>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</si>
  <si>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</si>
  <si>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</si>
  <si>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</si>
  <si>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</si>
  <si>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</si>
  <si>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</si>
  <si>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</si>
  <si>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</si>
  <si>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</si>
  <si>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</si>
  <si>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</si>
  <si>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</si>
  <si>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</si>
  <si>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</si>
  <si>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</si>
  <si>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</si>
  <si>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</si>
  <si>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</si>
  <si>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</si>
  <si>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</si>
  <si>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</si>
  <si>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</si>
  <si>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</si>
  <si>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</si>
  <si>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</si>
  <si>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</si>
  <si>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</si>
  <si>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</si>
  <si>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</si>
  <si>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</si>
  <si>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</si>
  <si>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</si>
  <si>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</si>
  <si>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</si>
  <si>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</si>
  <si>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</si>
  <si>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</si>
  <si>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</si>
  <si>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</si>
  <si>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</si>
  <si>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</si>
  <si>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</si>
  <si>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</si>
  <si>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</si>
  <si>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</si>
  <si>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</si>
  <si>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</si>
  <si>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</si>
  <si>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</si>
  <si>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</si>
  <si>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</si>
  <si>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</si>
  <si>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</si>
  <si>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</si>
  <si>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</si>
  <si>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</si>
  <si>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</si>
  <si>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</si>
  <si>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</si>
  <si>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</si>
  <si>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</si>
  <si>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</si>
  <si>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</si>
  <si>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</si>
  <si>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</si>
  <si>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</si>
  <si>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</si>
  <si>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</si>
  <si>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</si>
  <si>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</si>
  <si>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</si>
  <si>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</si>
  <si>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</si>
  <si>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</si>
  <si>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</si>
  <si>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</si>
  <si>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</si>
  <si>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</si>
  <si>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</si>
  <si>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</si>
  <si>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</si>
  <si>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</si>
  <si>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</si>
  <si>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</si>
  <si>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</si>
  <si>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</si>
  <si>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</si>
  <si>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</si>
  <si>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</si>
  <si>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</si>
  <si>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</si>
  <si>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</si>
  <si>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</si>
  <si>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</si>
  <si>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</si>
  <si>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</si>
  <si>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</si>
  <si>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</si>
  <si>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</si>
  <si>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</si>
  <si>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</si>
  <si>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</si>
  <si>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</si>
  <si>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</si>
  <si>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</si>
  <si>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</si>
  <si>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</si>
  <si>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</si>
  <si>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</si>
  <si>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</si>
  <si>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</si>
  <si>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</si>
  <si>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</si>
  <si>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</si>
  <si>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</si>
  <si>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</si>
  <si>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</si>
  <si>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</si>
  <si>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</si>
  <si>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</si>
  <si>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</si>
  <si>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</si>
  <si>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</si>
  <si>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</si>
  <si>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</si>
  <si>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</si>
  <si>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</si>
  <si>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</si>
  <si>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</si>
  <si>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</si>
  <si>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</si>
  <si>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</si>
  <si>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</si>
  <si>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</si>
  <si>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</si>
  <si>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</si>
  <si>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</si>
  <si>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</si>
  <si>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</si>
  <si>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</si>
  <si>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</si>
  <si>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</si>
  <si>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</si>
  <si>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</si>
  <si>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</si>
  <si>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</si>
  <si>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</si>
  <si>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</si>
  <si>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</si>
  <si>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</si>
  <si>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</si>
  <si>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</si>
  <si>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</si>
  <si>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</si>
  <si>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</si>
  <si>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</si>
  <si>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</si>
  <si>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</si>
  <si>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</si>
  <si>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</si>
  <si>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</si>
  <si>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</si>
  <si>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</si>
  <si>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</si>
  <si>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</si>
  <si>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</si>
  <si>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</si>
  <si>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</si>
  <si>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</si>
  <si>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</si>
  <si>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</si>
  <si>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</si>
  <si>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</si>
  <si>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</si>
  <si>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</si>
  <si>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</si>
  <si>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</si>
  <si>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</si>
  <si>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</si>
  <si>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</si>
  <si>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</si>
  <si>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</si>
  <si>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</si>
  <si>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</si>
  <si>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</si>
  <si>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</si>
  <si>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</si>
  <si>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</si>
  <si>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</si>
  <si>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</si>
  <si>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</si>
  <si>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</si>
  <si>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</si>
  <si>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</si>
  <si>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</si>
  <si>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</si>
  <si>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</si>
  <si>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</si>
  <si>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</si>
  <si>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</si>
  <si>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</si>
  <si>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</si>
  <si>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</si>
  <si>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</si>
  <si>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</si>
  <si>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</si>
  <si>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</si>
  <si>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</si>
  <si>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</si>
  <si>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</si>
  <si>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</si>
  <si>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</si>
  <si>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</si>
  <si>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</si>
  <si>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</si>
  <si>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</si>
  <si>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</si>
  <si>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</si>
  <si>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</si>
  <si>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</si>
  <si>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</si>
  <si>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</si>
  <si>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</si>
  <si>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</si>
  <si>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</si>
  <si>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</si>
  <si>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</si>
  <si>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</si>
  <si>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</si>
  <si>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</si>
  <si>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</si>
  <si>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</si>
  <si>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</si>
  <si>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</si>
  <si>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</si>
  <si>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</si>
  <si>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</si>
  <si>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</si>
  <si>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</si>
  <si>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</si>
  <si>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</si>
  <si>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</si>
  <si>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</si>
  <si>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</si>
  <si>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</si>
  <si>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</si>
  <si>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</si>
  <si>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</si>
  <si>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</si>
  <si>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</si>
  <si>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</si>
  <si>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</si>
  <si>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</si>
  <si>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</si>
  <si>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</si>
  <si>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</si>
  <si>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</si>
  <si>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</si>
  <si>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</si>
  <si>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</si>
  <si>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</si>
  <si>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</si>
  <si>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</si>
  <si>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</si>
  <si>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</si>
  <si>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</si>
  <si>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</si>
  <si>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</si>
  <si>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</si>
  <si>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</si>
  <si>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</si>
  <si>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</si>
  <si>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</si>
  <si>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</si>
  <si>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</si>
  <si>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</si>
  <si>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</si>
  <si>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</si>
  <si>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</si>
  <si>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</si>
  <si>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</si>
  <si>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</si>
  <si>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</si>
  <si>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</si>
  <si>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</si>
  <si>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</si>
  <si>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</si>
  <si>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</si>
  <si>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</si>
  <si>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</si>
  <si>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</si>
  <si>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</si>
  <si>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</si>
  <si>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</si>
  <si>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</si>
  <si>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</si>
  <si>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</si>
  <si>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</si>
  <si>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</si>
  <si>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</si>
  <si>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</si>
  <si>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</si>
  <si>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</si>
  <si>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</si>
  <si>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</si>
  <si>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</si>
  <si>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</si>
  <si>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</si>
  <si>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</si>
  <si>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</si>
  <si>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</si>
  <si>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</si>
  <si>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</si>
  <si>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</si>
  <si>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</si>
  <si>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</si>
  <si>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</si>
  <si>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</si>
  <si>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</si>
  <si>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</si>
  <si>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</si>
  <si>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</si>
  <si>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</si>
  <si>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</si>
  <si>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</si>
  <si>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</si>
  <si>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</si>
  <si>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</si>
  <si>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</si>
  <si>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</si>
  <si>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</si>
  <si>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</si>
  <si>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</si>
  <si>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</si>
  <si>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</si>
  <si>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</si>
  <si>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</si>
  <si>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</si>
  <si>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</si>
  <si>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</si>
  <si>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</si>
  <si>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</si>
  <si>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</si>
  <si>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</si>
  <si>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</si>
  <si>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</si>
  <si>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</si>
  <si>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</si>
  <si>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</si>
  <si>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</si>
  <si>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</si>
  <si>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</si>
  <si>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</si>
  <si>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</si>
  <si>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</si>
  <si>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</si>
  <si>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</si>
  <si>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</si>
  <si>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</si>
  <si>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</si>
  <si>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</si>
  <si>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</si>
  <si>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</si>
  <si>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</si>
  <si>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</si>
  <si>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</si>
  <si>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</si>
  <si>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</si>
  <si>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</si>
  <si>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</si>
  <si>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</si>
  <si>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</si>
  <si>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</si>
  <si>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</si>
  <si>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</si>
  <si>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</si>
  <si>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</si>
  <si>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</si>
  <si>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</si>
  <si>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</si>
  <si>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</si>
  <si>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</si>
  <si>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</si>
  <si>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</si>
  <si>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</si>
  <si>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</si>
  <si>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</si>
  <si>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</si>
  <si>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</si>
  <si>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</si>
  <si>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</si>
  <si>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</si>
  <si>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</si>
  <si>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</si>
  <si>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</si>
  <si>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</si>
  <si>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</si>
  <si>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</si>
  <si>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</si>
  <si>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</si>
  <si>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</si>
  <si>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</si>
  <si>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</si>
  <si>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</si>
  <si>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</si>
  <si>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</si>
  <si>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</si>
  <si>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</si>
  <si>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</si>
  <si>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</si>
  <si>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</si>
  <si>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</si>
  <si>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</si>
  <si>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</si>
  <si>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</si>
  <si>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</si>
  <si>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</si>
  <si>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</si>
  <si>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</si>
  <si>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</si>
  <si>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</si>
  <si>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</si>
  <si>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</si>
  <si>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</si>
  <si>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</si>
  <si>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</si>
  <si>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</si>
  <si>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</si>
  <si>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</si>
  <si>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</si>
  <si>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</si>
  <si>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</si>
  <si>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</si>
  <si>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</si>
  <si>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</si>
  <si>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</si>
  <si>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</si>
  <si>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</si>
  <si>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</si>
  <si>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</si>
  <si>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</si>
  <si>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</si>
  <si>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</si>
  <si>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</si>
  <si>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</si>
  <si>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</si>
  <si>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</si>
  <si>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</si>
  <si>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</si>
  <si>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</si>
  <si>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</si>
  <si>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</si>
  <si>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</si>
  <si>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</si>
  <si>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</si>
  <si>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</si>
  <si>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</si>
  <si>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</si>
  <si>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</si>
  <si>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</si>
  <si>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</si>
  <si>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</si>
  <si>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</si>
  <si>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</si>
  <si>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</si>
  <si>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</si>
  <si>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</si>
  <si>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</si>
  <si>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</si>
  <si>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</si>
  <si>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</si>
  <si>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</si>
  <si>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</si>
  <si>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</si>
  <si>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</si>
  <si>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</si>
  <si>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</si>
  <si>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</si>
  <si>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</si>
  <si>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</si>
  <si>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</si>
  <si>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</si>
  <si>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</si>
  <si>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</si>
  <si>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</si>
  <si>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</si>
  <si>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</si>
  <si>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</si>
  <si>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</si>
  <si>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</si>
  <si>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</si>
  <si>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</si>
  <si>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</si>
  <si>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</si>
  <si>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</si>
  <si>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</si>
  <si>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</si>
  <si>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</si>
  <si>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</si>
  <si>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</si>
  <si>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</si>
  <si>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</si>
  <si>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</si>
  <si>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</si>
  <si>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</si>
  <si>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</si>
  <si>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</si>
  <si>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</si>
  <si>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</si>
  <si>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</si>
  <si>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</si>
  <si>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</si>
  <si>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</si>
  <si>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</si>
  <si>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</si>
  <si>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</si>
  <si>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</si>
  <si>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</si>
  <si>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</si>
  <si>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</si>
  <si>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</si>
  <si>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</si>
  <si>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</si>
  <si>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</si>
  <si>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</si>
  <si>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</si>
  <si>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</si>
  <si>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</si>
  <si>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</si>
  <si>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</si>
  <si>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</si>
  <si>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</si>
  <si>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</si>
  <si>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</si>
  <si>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</si>
  <si>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</si>
  <si>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</si>
  <si>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</si>
  <si>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</si>
  <si>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</si>
  <si>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</si>
  <si>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</si>
  <si>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</si>
  <si>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</si>
  <si>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</si>
  <si>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</si>
  <si>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</si>
  <si>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</si>
  <si>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</si>
  <si>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</si>
  <si>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</si>
  <si>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</si>
  <si>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</si>
  <si>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</si>
  <si>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</si>
  <si>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</si>
  <si>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</si>
  <si>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</si>
  <si>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</si>
  <si>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</si>
  <si>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</si>
  <si>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</si>
  <si>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</si>
  <si>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</si>
  <si>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</si>
  <si>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</si>
  <si>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</si>
  <si>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</si>
  <si>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</si>
  <si>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</si>
  <si>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</si>
  <si>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</si>
  <si>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</si>
  <si>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</si>
  <si>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</si>
  <si>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</si>
  <si>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</si>
  <si>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</si>
  <si>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</si>
  <si>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</si>
  <si>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</si>
  <si>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</si>
  <si>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</si>
  <si>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</si>
  <si>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</si>
  <si>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</si>
  <si>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</si>
  <si>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</si>
  <si>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</si>
  <si>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</si>
  <si>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</si>
  <si>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</si>
  <si>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</si>
  <si>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</si>
  <si>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</si>
  <si>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</si>
  <si>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</si>
  <si>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</si>
  <si>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</si>
  <si>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</si>
  <si>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</si>
  <si>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</si>
  <si>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</si>
  <si>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</si>
  <si>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</si>
  <si>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</si>
  <si>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</si>
  <si>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</si>
  <si>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</si>
  <si>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</si>
  <si>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</si>
  <si>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</si>
  <si>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</si>
  <si>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</si>
  <si>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</si>
  <si>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</si>
  <si>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</si>
  <si>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</si>
  <si>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</si>
  <si>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</si>
  <si>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</si>
  <si>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</si>
  <si>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</si>
  <si>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</si>
  <si>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</si>
  <si>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</si>
  <si>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</si>
  <si>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</si>
  <si>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</si>
  <si>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</si>
  <si>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</si>
  <si>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</si>
  <si>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</si>
  <si>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</si>
  <si>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</si>
  <si>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</si>
  <si>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</si>
  <si>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</si>
  <si>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</si>
  <si>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</si>
  <si>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</si>
  <si>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</si>
  <si>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</si>
  <si>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</si>
  <si>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</si>
  <si>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</si>
  <si>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</si>
  <si>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</si>
  <si>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</si>
  <si>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</si>
  <si>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</si>
  <si>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</si>
  <si>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</si>
  <si>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</si>
  <si>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</si>
  <si>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</si>
  <si>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</si>
  <si>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</si>
  <si>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</si>
  <si>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</si>
  <si>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</si>
  <si>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</si>
  <si>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</si>
  <si>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</si>
  <si>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</si>
  <si>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</si>
  <si>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</si>
  <si>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</si>
  <si>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</si>
  <si>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</si>
  <si>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</si>
  <si>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</si>
  <si>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</si>
  <si>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</si>
  <si>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</si>
  <si>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</si>
  <si>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</si>
  <si>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</si>
  <si>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</si>
  <si>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</si>
  <si>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</si>
  <si>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</si>
  <si>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</si>
  <si>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</si>
  <si>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</si>
  <si>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</si>
  <si>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</si>
  <si>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</si>
  <si>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</si>
  <si>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</si>
  <si>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</si>
  <si>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</si>
  <si>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</si>
  <si>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</si>
  <si>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</si>
  <si>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</si>
  <si>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</si>
  <si>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</si>
  <si>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</si>
  <si>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</si>
  <si>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</si>
  <si>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</si>
  <si>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</si>
  <si>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</si>
  <si>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</si>
  <si>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</si>
  <si>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</si>
  <si>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</si>
  <si>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</si>
  <si>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</si>
  <si>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</si>
  <si>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</si>
  <si>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</si>
  <si>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</si>
  <si>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</si>
  <si>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</si>
  <si>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</si>
  <si>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</si>
  <si>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</si>
  <si>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</si>
  <si>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</si>
  <si>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</si>
  <si>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</si>
  <si>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</si>
  <si>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</si>
  <si>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</si>
  <si>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</si>
  <si>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</si>
  <si>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</si>
  <si>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</si>
  <si>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</si>
  <si>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</si>
  <si>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</si>
  <si>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</si>
  <si>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</si>
  <si>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</si>
  <si>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</si>
  <si>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</si>
  <si>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</si>
  <si>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</si>
  <si>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</si>
  <si>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</si>
  <si>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</si>
  <si>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</si>
  <si>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</si>
  <si>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</si>
  <si>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</si>
  <si>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</si>
  <si>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</si>
  <si>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</si>
  <si>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</si>
  <si>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</si>
  <si>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</si>
  <si>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</si>
  <si>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</si>
  <si>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</si>
  <si>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</si>
  <si>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</si>
  <si>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</si>
  <si>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</si>
  <si>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</si>
  <si>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</si>
  <si>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</si>
  <si>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</si>
  <si>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</si>
  <si>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</si>
  <si>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</si>
  <si>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</si>
  <si>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</si>
  <si>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</si>
  <si>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</si>
  <si>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</si>
  <si>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</si>
  <si>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</si>
  <si>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</si>
  <si>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</si>
  <si>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</si>
  <si>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</si>
  <si>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</si>
  <si>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</si>
  <si>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</si>
  <si>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</si>
  <si>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</si>
  <si>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</si>
  <si>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</si>
  <si>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</si>
  <si>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</si>
  <si>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</si>
  <si>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</si>
  <si>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</si>
  <si>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</si>
  <si>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</si>
  <si>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</si>
  <si>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</si>
  <si>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</si>
  <si>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</si>
  <si>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</si>
  <si>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</si>
  <si>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</si>
  <si>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</si>
  <si>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</si>
  <si>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</si>
  <si>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</si>
  <si>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</si>
  <si>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</si>
  <si>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</si>
  <si>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</si>
  <si>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</si>
  <si>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</si>
  <si>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</si>
  <si>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</si>
  <si>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</si>
  <si>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</si>
  <si>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</si>
  <si>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</si>
  <si>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</si>
  <si>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</si>
  <si>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</si>
  <si>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</si>
  <si>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</si>
  <si>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</si>
  <si>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</si>
  <si>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</si>
  <si>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</si>
  <si>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</si>
  <si>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</si>
  <si>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</si>
  <si>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</si>
  <si>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</si>
  <si>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</si>
  <si>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</si>
  <si>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</si>
  <si>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</si>
  <si>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</si>
  <si>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</si>
  <si>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</si>
  <si>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</si>
  <si>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</si>
  <si>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</si>
  <si>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</si>
  <si>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</si>
  <si>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</si>
  <si>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</si>
  <si>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</si>
  <si>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</si>
  <si>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</si>
  <si>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</si>
  <si>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</si>
  <si>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</si>
  <si>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</si>
  <si>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</si>
  <si>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</si>
  <si>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</si>
  <si>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</si>
  <si>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</si>
  <si>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</si>
  <si>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</si>
  <si>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</si>
  <si>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</si>
  <si>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</si>
  <si>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</si>
  <si>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</si>
  <si>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</si>
  <si>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</si>
  <si>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</si>
  <si>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</si>
  <si>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</si>
  <si>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</si>
  <si>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</si>
  <si>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</si>
  <si>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</si>
  <si>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</si>
  <si>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</si>
  <si>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</si>
  <si>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</si>
  <si>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</si>
  <si>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</si>
  <si>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</si>
  <si>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</si>
  <si>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</si>
  <si>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</si>
  <si>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</si>
  <si>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</si>
  <si>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</si>
  <si>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</si>
  <si>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</si>
  <si>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</si>
  <si>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</si>
  <si>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</si>
  <si>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</si>
  <si>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</si>
  <si>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</si>
  <si>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</si>
  <si>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</si>
  <si>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</si>
  <si>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</si>
  <si>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</si>
  <si>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</si>
  <si>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</si>
  <si>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</si>
  <si>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</si>
  <si>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</si>
  <si>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</si>
  <si>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</si>
  <si>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</si>
  <si>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</si>
  <si>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</si>
  <si>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</si>
  <si>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</si>
  <si>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</si>
  <si>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</si>
  <si>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</si>
  <si>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</si>
  <si>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</si>
  <si>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</si>
  <si>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</si>
  <si>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</si>
  <si>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</si>
  <si>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</si>
  <si>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</si>
  <si>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</si>
  <si>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</si>
  <si>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</si>
  <si>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</si>
  <si>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</si>
  <si>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</si>
  <si>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</si>
  <si>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</si>
  <si>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</si>
  <si>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</si>
  <si>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</si>
  <si>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</si>
  <si>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</si>
  <si>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</si>
  <si>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</si>
  <si>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</si>
  <si>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</si>
  <si>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</si>
  <si>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</si>
  <si>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</si>
  <si>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</si>
  <si>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</si>
  <si>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</si>
  <si>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</si>
  <si>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</si>
  <si>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</si>
  <si>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</si>
  <si>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</si>
  <si>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</si>
  <si>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</si>
  <si>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</si>
  <si>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</si>
  <si>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</si>
  <si>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</si>
  <si>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</si>
  <si>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</si>
  <si>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</si>
  <si>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</si>
  <si>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</si>
  <si>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</si>
  <si>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</si>
  <si>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</si>
  <si>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</si>
  <si>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</si>
  <si>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</si>
  <si>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</si>
  <si>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</si>
  <si>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</si>
  <si>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</si>
  <si>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</si>
  <si>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</si>
  <si>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</si>
  <si>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</si>
  <si>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</si>
  <si>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</si>
  <si>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</si>
  <si>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</si>
  <si>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</si>
  <si>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</si>
  <si>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</si>
  <si>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</si>
  <si>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</si>
  <si>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</si>
  <si>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</si>
  <si>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</si>
  <si>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</si>
  <si>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</si>
  <si>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</si>
  <si>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</si>
  <si>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</si>
  <si>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</si>
  <si>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</si>
  <si>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</si>
  <si>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</si>
  <si>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</si>
  <si>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</si>
  <si>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</si>
  <si>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</si>
  <si>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</si>
  <si>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</si>
  <si>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</si>
  <si>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</si>
  <si>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</si>
  <si>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</si>
  <si>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</si>
  <si>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</si>
  <si>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</si>
  <si>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</si>
  <si>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</si>
  <si>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</si>
  <si>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</si>
  <si>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</si>
  <si>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</si>
  <si>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</si>
  <si>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</si>
  <si>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</si>
  <si>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</si>
  <si>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</si>
  <si>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</si>
  <si>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</si>
  <si>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</si>
  <si>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</si>
  <si>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</si>
  <si>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</si>
  <si>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</si>
  <si>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</si>
  <si>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</si>
  <si>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</si>
  <si>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</si>
  <si>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</si>
  <si>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</si>
  <si>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</si>
  <si>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</si>
  <si>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</si>
  <si>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</si>
  <si>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</si>
  <si>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</si>
  <si>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</si>
  <si>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</si>
  <si>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</si>
  <si>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</si>
  <si>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</si>
  <si>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</si>
  <si>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</si>
  <si>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</si>
  <si>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</si>
  <si>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</si>
  <si>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</si>
  <si>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</si>
  <si>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</si>
  <si>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</si>
  <si>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</si>
  <si>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</si>
  <si>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</si>
  <si>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</si>
  <si>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</si>
  <si>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</si>
  <si>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</si>
  <si>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</si>
  <si>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</si>
  <si>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</si>
  <si>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</si>
  <si>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</si>
  <si>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</si>
  <si>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</si>
  <si>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</si>
  <si>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</si>
  <si>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</si>
  <si>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</si>
  <si>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</si>
  <si>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</si>
  <si>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</si>
  <si>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</si>
  <si>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</si>
  <si>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</si>
  <si>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</si>
  <si>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</si>
  <si>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</si>
  <si>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</si>
  <si>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</si>
  <si>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</si>
  <si>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</si>
  <si>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</si>
  <si>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</si>
  <si>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</si>
  <si>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</si>
  <si>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</si>
  <si>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</si>
  <si>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</si>
  <si>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</si>
  <si>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</si>
  <si>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</si>
  <si>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</si>
  <si>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</si>
  <si>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</si>
  <si>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</si>
  <si>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</si>
  <si>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</si>
  <si>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</si>
  <si>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</si>
  <si>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</si>
  <si>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</si>
  <si>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</si>
  <si>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</si>
  <si>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</si>
  <si>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</si>
  <si>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</si>
  <si>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</si>
  <si>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</si>
  <si>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</si>
  <si>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</si>
  <si>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</si>
  <si>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</si>
  <si>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</si>
  <si>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</si>
  <si>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</si>
  <si>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</si>
  <si>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</si>
  <si>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</si>
  <si>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</si>
  <si>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</si>
  <si>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</si>
  <si>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</si>
  <si>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</si>
  <si>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</si>
  <si>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</si>
  <si>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</si>
  <si>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</si>
  <si>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</si>
  <si>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</si>
  <si>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</si>
  <si>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</si>
  <si>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</si>
  <si>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</si>
  <si>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</si>
  <si>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</si>
  <si>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</si>
  <si>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</si>
  <si>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</si>
  <si>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</si>
  <si>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</si>
  <si>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</si>
  <si>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</si>
  <si>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</si>
  <si>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</si>
  <si>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</si>
  <si>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</si>
  <si>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</si>
  <si>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</si>
  <si>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</si>
  <si>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</si>
  <si>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</si>
  <si>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</si>
  <si>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</si>
  <si>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</si>
  <si>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</si>
  <si>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</si>
  <si>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</si>
  <si>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</si>
  <si>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</si>
  <si>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</si>
  <si>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</si>
  <si>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</si>
  <si>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</si>
  <si>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</si>
  <si>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</si>
  <si>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</si>
  <si>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</si>
  <si>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</si>
  <si>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</si>
  <si>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</si>
  <si>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</si>
  <si>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</si>
  <si>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</si>
  <si>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</si>
  <si>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</si>
  <si>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</si>
  <si>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</si>
  <si>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</si>
  <si>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</si>
  <si>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</si>
  <si>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</si>
  <si>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</si>
  <si>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</si>
  <si>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</si>
  <si>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</si>
  <si>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</si>
  <si>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</si>
  <si>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</si>
  <si>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</si>
  <si>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</si>
  <si>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</si>
  <si>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</si>
  <si>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</si>
  <si>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</si>
  <si>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</si>
  <si>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</si>
  <si>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</si>
  <si>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</si>
  <si>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</si>
  <si>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</si>
  <si>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</si>
  <si>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</si>
  <si>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</si>
  <si>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</si>
  <si>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</si>
  <si>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</si>
  <si>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</si>
  <si>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</si>
  <si>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</si>
  <si>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</si>
  <si>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</si>
  <si>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</si>
  <si>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</si>
  <si>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</si>
  <si>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</si>
  <si>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</si>
  <si>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</si>
  <si>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</si>
  <si>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</si>
  <si>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</si>
  <si>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</si>
  <si>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</si>
  <si>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</si>
  <si>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</si>
  <si>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</si>
  <si>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</si>
  <si>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</si>
  <si>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</si>
  <si>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</si>
  <si>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</si>
  <si>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</si>
  <si>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</si>
  <si>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</si>
  <si>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</si>
  <si>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</si>
  <si>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</si>
  <si>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</si>
  <si>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</si>
  <si>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</si>
  <si>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</si>
  <si>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</si>
  <si>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</si>
  <si>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</si>
  <si>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</si>
  <si>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</si>
  <si>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</si>
  <si>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</si>
  <si>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</si>
  <si>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</si>
  <si>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</si>
  <si>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</si>
  <si>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</si>
  <si>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</si>
  <si>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</si>
  <si>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</si>
  <si>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</si>
  <si>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</si>
  <si>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</si>
  <si>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</si>
  <si>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</si>
  <si>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</si>
  <si>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</si>
  <si>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</si>
  <si>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</si>
  <si>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</si>
  <si>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</si>
  <si>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</si>
  <si>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</si>
  <si>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</si>
  <si>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</si>
  <si>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</si>
  <si>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</si>
  <si>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</si>
  <si>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</si>
  <si>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</si>
  <si>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</si>
  <si>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</si>
  <si>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</si>
  <si>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</si>
  <si>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</si>
  <si>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</si>
  <si>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</si>
  <si>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</si>
  <si>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</si>
  <si>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</si>
  <si>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</si>
  <si>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</si>
  <si>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</si>
  <si>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</si>
  <si>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</si>
  <si>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</si>
  <si>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</si>
  <si>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</si>
  <si>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</si>
  <si>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</si>
  <si>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</si>
  <si>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</si>
  <si>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</si>
  <si>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</si>
  <si>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</si>
  <si>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</si>
  <si>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</si>
  <si>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</si>
  <si>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</si>
  <si>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</si>
  <si>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</si>
  <si>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</si>
  <si>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</si>
  <si>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</si>
  <si>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</si>
  <si>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</si>
  <si>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</si>
  <si>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</si>
  <si>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</si>
  <si>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</si>
  <si>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</si>
  <si>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</si>
  <si>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</si>
  <si>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</si>
  <si>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</si>
  <si>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</si>
  <si>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</si>
  <si>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</si>
  <si>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</si>
  <si>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</si>
  <si>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</si>
  <si>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</si>
  <si>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</si>
  <si>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</si>
  <si>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</si>
  <si>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</si>
  <si>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</si>
  <si>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</si>
  <si>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</si>
  <si>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</si>
  <si>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</si>
  <si>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</si>
  <si>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</si>
  <si>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</si>
  <si>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</si>
  <si>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</si>
  <si>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</si>
  <si>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</si>
  <si>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</si>
  <si>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</si>
  <si>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</si>
  <si>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</si>
  <si>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</si>
  <si>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</si>
  <si>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</si>
  <si>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</si>
  <si>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</si>
  <si>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</si>
  <si>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</si>
  <si>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</si>
  <si>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</si>
  <si>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</si>
  <si>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</si>
  <si>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</si>
  <si>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</si>
  <si>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</si>
  <si>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</si>
  <si>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</si>
  <si>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</si>
  <si>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</si>
  <si>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</si>
  <si>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</si>
  <si>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</si>
  <si>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</si>
  <si>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</si>
  <si>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</si>
  <si>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</si>
  <si>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</si>
  <si>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</si>
  <si>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</si>
  <si>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</si>
  <si>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</si>
  <si>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</si>
  <si>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</si>
  <si>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</si>
  <si>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</si>
  <si>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</si>
  <si>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</si>
  <si>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</si>
  <si>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</si>
  <si>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</si>
  <si>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</si>
  <si>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</si>
  <si>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</si>
  <si>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</si>
  <si>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</si>
  <si>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</si>
  <si>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</si>
  <si>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</si>
  <si>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</si>
  <si>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</si>
  <si>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</si>
  <si>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</si>
  <si>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</si>
  <si>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</si>
  <si>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</si>
  <si>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</si>
  <si>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</si>
  <si>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</si>
  <si>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</si>
  <si>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</si>
  <si>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</si>
  <si>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</si>
  <si>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</si>
  <si>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</si>
  <si>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</si>
  <si>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</si>
  <si>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</si>
  <si>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</si>
  <si>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</si>
  <si>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</si>
  <si>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</si>
  <si>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</si>
  <si>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</si>
  <si>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</si>
  <si>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</si>
  <si>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</si>
  <si>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</si>
  <si>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</si>
  <si>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</si>
  <si>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</si>
  <si>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</si>
  <si>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</si>
  <si>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</si>
  <si>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</si>
  <si>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</si>
  <si>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</si>
  <si>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</si>
  <si>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</si>
  <si>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</si>
  <si>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</si>
  <si>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</si>
  <si>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</si>
  <si>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</si>
  <si>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</si>
  <si>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</si>
  <si>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</si>
  <si>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</si>
  <si>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</si>
  <si>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</si>
  <si>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</si>
  <si>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</si>
  <si>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</si>
  <si>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</si>
  <si>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</si>
  <si>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</si>
  <si>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</si>
  <si>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</si>
  <si>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</si>
  <si>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</si>
  <si>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</si>
  <si>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</si>
  <si>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</si>
  <si>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</si>
  <si>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</si>
  <si>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</si>
  <si>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</si>
  <si>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</si>
  <si>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</si>
  <si>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</si>
  <si>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</si>
  <si>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</si>
  <si>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</si>
  <si>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</si>
  <si>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</si>
  <si>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</si>
  <si>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</si>
  <si>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</si>
  <si>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</si>
  <si>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</si>
  <si>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</si>
  <si>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</si>
  <si>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</si>
  <si>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</si>
  <si>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</si>
  <si>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</si>
  <si>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</si>
  <si>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</si>
  <si>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</si>
  <si>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</si>
  <si>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</si>
  <si>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</si>
  <si>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</si>
  <si>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</si>
  <si>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</si>
  <si>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</si>
  <si>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</si>
  <si>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</si>
  <si>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</si>
  <si>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</si>
  <si>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</si>
  <si>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</si>
  <si>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</si>
  <si>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</si>
  <si>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</si>
  <si>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</si>
  <si>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</si>
  <si>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</si>
  <si>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</si>
  <si>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</si>
  <si>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</si>
  <si>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</si>
  <si>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</si>
  <si>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</si>
  <si>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</si>
  <si>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</si>
  <si>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</si>
  <si>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</si>
  <si>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</si>
  <si>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</si>
  <si>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</si>
  <si>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</si>
  <si>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</si>
  <si>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</si>
  <si>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</si>
  <si>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</si>
  <si>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</si>
  <si>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</si>
  <si>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</si>
  <si>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</si>
  <si>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</si>
  <si>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</si>
  <si>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</si>
  <si>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</si>
  <si>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</si>
  <si>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</si>
  <si>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</si>
  <si>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</si>
  <si>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</si>
  <si>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</si>
  <si>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</si>
  <si>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</si>
  <si>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</si>
  <si>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</si>
  <si>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</si>
  <si>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</si>
  <si>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</si>
  <si>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</si>
  <si>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</si>
  <si>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</si>
  <si>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</si>
  <si>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</si>
  <si>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</si>
  <si>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</si>
  <si>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</si>
  <si>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</si>
  <si>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</si>
  <si>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</si>
  <si>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</si>
  <si>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</si>
  <si>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</si>
  <si>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</si>
  <si>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</si>
  <si>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</si>
  <si>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</si>
  <si>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</si>
  <si>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</si>
  <si>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</si>
  <si>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</si>
  <si>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</si>
  <si>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</si>
  <si>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</si>
  <si>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</si>
  <si>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</si>
  <si>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</si>
  <si>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</si>
  <si>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</si>
  <si>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</si>
  <si>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</si>
  <si>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</si>
  <si>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</si>
  <si>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</si>
  <si>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</si>
  <si>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</si>
  <si>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</si>
  <si>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</si>
  <si>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</si>
  <si>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</si>
  <si>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</si>
  <si>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</si>
  <si>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</si>
  <si>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</si>
  <si>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</si>
  <si>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</si>
  <si>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</si>
  <si>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</si>
  <si>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</si>
  <si>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</si>
  <si>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</si>
  <si>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</si>
  <si>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</si>
  <si>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</si>
  <si>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</si>
  <si>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</si>
  <si>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</si>
  <si>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</si>
  <si>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</si>
  <si>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</si>
  <si>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</si>
  <si>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</si>
  <si>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</si>
  <si>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</si>
  <si>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</si>
  <si>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</si>
  <si>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</si>
  <si>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</si>
  <si>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</si>
  <si>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</si>
  <si>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</si>
  <si>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</si>
  <si>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</si>
  <si>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</si>
  <si>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</si>
  <si>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</si>
  <si>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</si>
  <si>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</si>
  <si>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</si>
  <si>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</si>
  <si>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</si>
  <si>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</si>
  <si>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</si>
  <si>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</si>
  <si>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</si>
  <si>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</si>
  <si>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</si>
  <si>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</si>
  <si>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</si>
  <si>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</si>
  <si>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</si>
  <si>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</si>
  <si>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</si>
  <si>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</si>
  <si>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</si>
  <si>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</si>
  <si>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</si>
  <si>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</si>
  <si>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</si>
  <si>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</si>
  <si>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</si>
  <si>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</si>
  <si>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</si>
  <si>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</si>
  <si>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</si>
  <si>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</si>
  <si>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</si>
  <si>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</si>
  <si>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</si>
  <si>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</si>
  <si>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</si>
  <si>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</si>
  <si>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</si>
  <si>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</si>
  <si>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</si>
  <si>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</si>
  <si>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</si>
  <si>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</si>
  <si>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</si>
  <si>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</si>
  <si>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</si>
  <si>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</si>
  <si>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</si>
  <si>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</si>
  <si>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</si>
  <si>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</si>
  <si>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</si>
  <si>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</si>
  <si>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</si>
  <si>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</si>
  <si>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</si>
  <si>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</si>
  <si>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</si>
  <si>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</si>
  <si>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</si>
  <si>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</si>
  <si>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</si>
  <si>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</si>
  <si>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</si>
  <si>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</si>
  <si>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</si>
  <si>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</si>
  <si>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</si>
  <si>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</si>
  <si>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</si>
  <si>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</si>
  <si>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</si>
  <si>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</si>
  <si>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</si>
  <si>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</si>
  <si>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</si>
  <si>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</si>
  <si>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</si>
  <si>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</si>
  <si>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</si>
  <si>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</si>
  <si>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</si>
  <si>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</si>
  <si>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</si>
  <si>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</si>
  <si>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</si>
  <si>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</si>
  <si>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</si>
  <si>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</si>
  <si>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</si>
  <si>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</si>
  <si>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</si>
  <si>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</si>
  <si>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</si>
  <si>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</si>
  <si>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</si>
  <si>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</si>
  <si>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</si>
  <si>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</si>
  <si>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</si>
  <si>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</si>
  <si>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</si>
  <si>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</si>
  <si>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</si>
  <si>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</si>
  <si>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</si>
  <si>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</si>
  <si>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</si>
  <si>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</si>
  <si>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</si>
  <si>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</si>
  <si>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</si>
  <si>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</si>
  <si>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</si>
  <si>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</si>
  <si>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</si>
  <si>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</si>
  <si>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</si>
  <si>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</si>
  <si>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</si>
  <si>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</si>
  <si>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</si>
  <si>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</si>
  <si>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</si>
  <si>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</si>
  <si>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</si>
  <si>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</si>
  <si>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</si>
  <si>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</si>
  <si>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</si>
  <si>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</si>
  <si>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</si>
  <si>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</si>
  <si>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</si>
  <si>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</si>
  <si>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</si>
  <si>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</si>
  <si>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</si>
  <si>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</si>
  <si>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</si>
  <si>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</si>
  <si>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</si>
  <si>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</si>
  <si>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</si>
  <si>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</si>
  <si>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</si>
  <si>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</si>
  <si>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</si>
  <si>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</si>
  <si>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</si>
  <si>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</si>
  <si>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</si>
  <si>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</si>
  <si>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</si>
  <si>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</si>
  <si>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</si>
  <si>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</si>
  <si>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</si>
  <si>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</si>
  <si>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</si>
  <si>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</si>
  <si>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</si>
  <si>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</si>
  <si>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</si>
  <si>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</si>
  <si>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</si>
  <si>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</si>
  <si>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</si>
  <si>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</si>
  <si>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</si>
  <si>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</si>
  <si>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</si>
  <si>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</si>
  <si>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</si>
  <si>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</si>
  <si>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</si>
  <si>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</si>
  <si>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</si>
  <si>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</si>
  <si>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</si>
  <si>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</si>
  <si>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</si>
  <si>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</si>
  <si>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</si>
  <si>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</si>
  <si>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</si>
  <si>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</si>
  <si>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</si>
  <si>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</si>
  <si>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</si>
  <si>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</si>
  <si>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</si>
  <si>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</si>
  <si>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</si>
  <si>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</si>
  <si>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</si>
  <si>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</si>
  <si>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</si>
  <si>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</si>
  <si>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</si>
  <si>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</si>
  <si>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</si>
  <si>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</si>
  <si>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</si>
  <si>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</si>
  <si>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</si>
  <si>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</si>
  <si>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</si>
  <si>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</si>
  <si>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</si>
  <si>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</si>
  <si>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</si>
  <si>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</si>
  <si>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</si>
  <si>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</si>
  <si>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</si>
  <si>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</si>
  <si>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</si>
  <si>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</si>
  <si>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</si>
  <si>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</si>
  <si>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</si>
  <si>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</si>
  <si>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</si>
  <si>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</si>
  <si>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</si>
  <si>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</si>
  <si>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</si>
  <si>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</si>
  <si>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</si>
  <si>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</si>
  <si>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</si>
  <si>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</si>
  <si>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</si>
  <si>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</si>
  <si>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</si>
  <si>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</si>
  <si>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</si>
  <si>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</si>
  <si>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</si>
  <si>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</si>
  <si>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</si>
  <si>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</si>
  <si>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</si>
  <si>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</si>
  <si>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</si>
  <si>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</si>
  <si>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</si>
  <si>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</si>
  <si>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</si>
  <si>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</si>
  <si>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</si>
  <si>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</si>
  <si>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</si>
  <si>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</si>
  <si>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</si>
  <si>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</si>
  <si>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</si>
  <si>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</si>
  <si>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</si>
  <si>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</si>
  <si>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</si>
  <si>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</si>
  <si>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</si>
  <si>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</si>
  <si>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</si>
  <si>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</si>
  <si>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</si>
  <si>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</si>
  <si>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</si>
  <si>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</si>
  <si>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</si>
  <si>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</si>
  <si>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</si>
  <si>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</si>
  <si>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</si>
  <si>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</si>
  <si>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</si>
  <si>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</si>
  <si>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</si>
  <si>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</si>
  <si>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</si>
  <si>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</si>
  <si>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</si>
  <si>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</si>
  <si>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</si>
  <si>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</si>
  <si>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</si>
  <si>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</si>
  <si>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</si>
  <si>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</si>
  <si>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</si>
  <si>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</si>
  <si>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</si>
  <si>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</si>
  <si>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</si>
  <si>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</si>
  <si>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</si>
  <si>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</si>
  <si>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</si>
  <si>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</si>
  <si>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</si>
  <si>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</si>
  <si>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</si>
  <si>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</si>
  <si>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</si>
  <si>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</si>
  <si>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</si>
  <si>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</si>
  <si>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</si>
  <si>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</si>
  <si>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</si>
  <si>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</si>
  <si>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</si>
  <si>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</si>
  <si>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</si>
  <si>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</si>
  <si>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</si>
  <si>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</si>
  <si>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</si>
  <si>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</si>
  <si>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</si>
  <si>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</si>
  <si>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</si>
  <si>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</si>
  <si>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</si>
  <si>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</si>
  <si>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</si>
  <si>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</si>
  <si>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</si>
  <si>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</si>
  <si>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</si>
  <si>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</si>
  <si>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</si>
  <si>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</si>
  <si>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</si>
  <si>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</si>
  <si>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</si>
  <si>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</si>
  <si>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</si>
  <si>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</si>
  <si>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</si>
  <si>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</si>
  <si>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</si>
  <si>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</si>
  <si>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</si>
  <si>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</si>
  <si>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</si>
  <si>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</si>
  <si>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</si>
  <si>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</si>
  <si>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</si>
  <si>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</si>
  <si>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</si>
  <si>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</si>
  <si>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</si>
  <si>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</si>
  <si>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</si>
  <si>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</si>
  <si>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</si>
  <si>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</si>
  <si>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</si>
  <si>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</si>
  <si>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</si>
  <si>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</si>
  <si>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</si>
  <si>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</si>
  <si>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</si>
  <si>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</si>
  <si>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</si>
  <si>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</si>
  <si>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</si>
  <si>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</si>
  <si>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</si>
  <si>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</si>
  <si>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</si>
  <si>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</si>
  <si>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</si>
  <si>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</si>
  <si>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</si>
  <si>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</si>
  <si>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</si>
  <si>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</si>
  <si>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</si>
  <si>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</si>
  <si>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</si>
  <si>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</si>
  <si>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</si>
  <si>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</si>
  <si>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</si>
  <si>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</si>
  <si>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</si>
  <si>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</si>
  <si>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</si>
  <si>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</si>
  <si>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</si>
  <si>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</si>
  <si>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</si>
  <si>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</si>
  <si>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</si>
  <si>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</si>
  <si>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</si>
  <si>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</si>
  <si>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</si>
  <si>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</si>
  <si>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</si>
  <si>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</si>
  <si>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</si>
  <si>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</si>
  <si>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</si>
  <si>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</si>
  <si>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</si>
  <si>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</si>
  <si>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</si>
  <si>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</si>
  <si>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</si>
  <si>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</si>
  <si>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</si>
  <si>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</si>
  <si>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</si>
  <si>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</si>
  <si>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</si>
  <si>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</si>
  <si>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</si>
  <si>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</si>
  <si>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</si>
  <si>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</si>
  <si>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</si>
  <si>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</si>
  <si>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</si>
  <si>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</si>
  <si>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</si>
  <si>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</si>
  <si>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</si>
  <si>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</si>
  <si>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</si>
  <si>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</si>
  <si>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</si>
  <si>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</si>
  <si>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</si>
  <si>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</si>
  <si>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</si>
  <si>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</si>
  <si>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</si>
  <si>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</si>
  <si>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</si>
  <si>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</si>
  <si>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</si>
  <si>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</si>
  <si>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</si>
  <si>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</si>
  <si>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</si>
  <si>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</si>
  <si>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</si>
  <si>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</si>
  <si>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</si>
  <si>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</si>
  <si>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</si>
  <si>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</si>
  <si>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</si>
  <si>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</si>
  <si>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</si>
  <si>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</si>
  <si>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</si>
  <si>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</si>
  <si>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</si>
  <si>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</si>
  <si>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</si>
  <si>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</si>
  <si>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</si>
  <si>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</si>
  <si>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</si>
  <si>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</si>
  <si>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</si>
  <si>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</si>
  <si>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</si>
  <si>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</si>
  <si>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</si>
  <si>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</si>
  <si>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</si>
  <si>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</si>
  <si>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</si>
  <si>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</si>
  <si>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</si>
  <si>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</si>
  <si>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</si>
  <si>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</si>
  <si>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</si>
  <si>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</si>
  <si>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</si>
  <si>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</si>
  <si>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</si>
  <si>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</si>
  <si>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</si>
  <si>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</si>
  <si>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</si>
  <si>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</si>
  <si>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</si>
  <si>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</si>
  <si>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</si>
  <si>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</si>
  <si>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</si>
  <si>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</si>
  <si>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</si>
  <si>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</si>
  <si>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</si>
  <si>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</si>
  <si>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</si>
  <si>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</si>
  <si>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</si>
  <si>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</si>
  <si>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</si>
  <si>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</si>
  <si>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</si>
  <si>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</si>
  <si>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</si>
  <si>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</si>
  <si>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</si>
  <si>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</si>
  <si>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</si>
  <si>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</si>
  <si>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</si>
  <si>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</si>
  <si>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</si>
  <si>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</si>
  <si>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</si>
  <si>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</si>
  <si>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</si>
  <si>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</si>
  <si>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</si>
  <si>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</si>
  <si>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</si>
  <si>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</si>
  <si>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</si>
  <si>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</si>
  <si>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</si>
  <si>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</si>
  <si>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</si>
  <si>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</si>
  <si>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</si>
  <si>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</si>
  <si>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</si>
  <si>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</si>
  <si>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</si>
  <si>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</si>
  <si>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</si>
  <si>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</si>
  <si>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</si>
  <si>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</si>
  <si>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</si>
  <si>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</si>
  <si>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</si>
  <si>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</si>
  <si>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</si>
  <si>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</si>
  <si>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</si>
  <si>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</si>
  <si>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</si>
  <si>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</si>
  <si>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</si>
  <si>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</si>
  <si>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</si>
  <si>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</si>
  <si>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</si>
  <si>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</si>
  <si>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</si>
  <si>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</si>
  <si>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</si>
  <si>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</si>
  <si>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</si>
  <si>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</si>
  <si>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</si>
  <si>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</si>
  <si>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</si>
  <si>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</si>
  <si>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</si>
  <si>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</si>
  <si>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</si>
  <si>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</si>
  <si>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</si>
  <si>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</si>
  <si>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</si>
  <si>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</si>
  <si>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</si>
  <si>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</si>
  <si>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</si>
  <si>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</si>
  <si>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</si>
  <si>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</si>
  <si>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</si>
  <si>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</si>
  <si>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</si>
  <si>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</si>
  <si>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</si>
  <si>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</si>
  <si>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</si>
  <si>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</si>
  <si>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</si>
  <si>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</si>
  <si>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</si>
  <si>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</si>
  <si>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</si>
  <si>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</si>
  <si>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</si>
  <si>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</si>
  <si>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</si>
  <si>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</si>
  <si>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</si>
  <si>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</si>
  <si>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</si>
  <si>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</si>
  <si>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</si>
  <si>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</si>
  <si>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</si>
  <si>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</si>
  <si>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</si>
  <si>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</si>
  <si>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</si>
  <si>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</si>
  <si>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</si>
  <si>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</si>
  <si>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</si>
  <si>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</si>
  <si>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</si>
  <si>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</si>
  <si>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</si>
  <si>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</si>
  <si>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</si>
  <si>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</si>
  <si>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</si>
  <si>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</si>
  <si>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</si>
  <si>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</si>
  <si>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</si>
  <si>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</si>
  <si>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</si>
  <si>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</si>
  <si>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</si>
  <si>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</si>
  <si>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</si>
  <si>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</si>
  <si>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</si>
  <si>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</si>
  <si>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</si>
  <si>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</si>
  <si>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</si>
  <si>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</si>
  <si>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</si>
  <si>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</si>
  <si>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</si>
  <si>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</si>
  <si>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</si>
  <si>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</si>
  <si>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</si>
  <si>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</si>
  <si>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</si>
  <si>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</si>
  <si>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</si>
  <si>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</si>
  <si>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</si>
  <si>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</si>
  <si>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</si>
  <si>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</si>
  <si>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</si>
  <si>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</si>
  <si>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</si>
  <si>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</si>
  <si>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</si>
  <si>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</si>
  <si>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</si>
  <si>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</si>
  <si>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</si>
  <si>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</si>
  <si>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</si>
  <si>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</si>
  <si>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</si>
  <si>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</si>
  <si>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</si>
  <si>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</si>
  <si>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</si>
  <si>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</si>
  <si>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</si>
  <si>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</si>
  <si>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</si>
  <si>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</si>
  <si>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</si>
  <si>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</si>
  <si>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</si>
  <si>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</si>
  <si>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</si>
  <si>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</si>
  <si>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</si>
  <si>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</si>
  <si>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</si>
  <si>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</si>
  <si>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</si>
  <si>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</si>
  <si>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</si>
  <si>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</si>
  <si>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</si>
  <si>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</si>
  <si>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</si>
  <si>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</si>
  <si>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</si>
  <si>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</si>
  <si>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</si>
  <si>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</si>
  <si>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</si>
  <si>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</si>
  <si>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</si>
  <si>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</si>
  <si>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</si>
  <si>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</si>
  <si>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</si>
  <si>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</si>
  <si>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</si>
  <si>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</si>
  <si>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</si>
  <si>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</si>
  <si>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</si>
  <si>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</si>
  <si>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</si>
  <si>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</si>
  <si>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</si>
  <si>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</si>
  <si>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</si>
  <si>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</si>
  <si>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</si>
  <si>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</si>
  <si>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</si>
  <si>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</si>
  <si>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</si>
  <si>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</si>
  <si>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</si>
  <si>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</si>
  <si>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</si>
  <si>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</si>
  <si>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</si>
  <si>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</si>
  <si>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</si>
  <si>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</si>
  <si>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</si>
  <si>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</si>
  <si>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</si>
  <si>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</si>
  <si>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</si>
  <si>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</si>
  <si>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</si>
  <si>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</si>
  <si>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</si>
  <si>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</si>
  <si>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</si>
  <si>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</si>
  <si>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</si>
  <si>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</si>
  <si>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</si>
  <si>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</si>
  <si>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</si>
  <si>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</si>
  <si>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</si>
  <si>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</si>
  <si>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</si>
  <si>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</si>
  <si>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</si>
  <si>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</si>
  <si>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</si>
  <si>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</si>
  <si>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</si>
  <si>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</si>
  <si>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</si>
  <si>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</si>
  <si>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</si>
  <si>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</si>
  <si>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</si>
  <si>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</si>
  <si>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</si>
  <si>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</si>
  <si>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</si>
  <si>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</si>
  <si>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</si>
  <si>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</si>
  <si>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</si>
  <si>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</si>
  <si>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</si>
  <si>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</si>
  <si>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</si>
  <si>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</si>
  <si>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</si>
  <si>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</si>
  <si>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</si>
  <si>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</si>
  <si>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</si>
  <si>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</si>
  <si>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</si>
  <si>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</si>
  <si>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</si>
  <si>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</si>
  <si>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</si>
  <si>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</si>
  <si>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</si>
  <si>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</si>
  <si>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</si>
  <si>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</si>
  <si>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</si>
  <si>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</si>
  <si>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</si>
  <si>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</si>
  <si>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</si>
  <si>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</si>
  <si>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</si>
  <si>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</si>
  <si>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</si>
  <si>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</si>
  <si>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</si>
  <si>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</si>
  <si>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</si>
  <si>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</si>
  <si>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</si>
  <si>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</si>
  <si>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</si>
  <si>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</si>
  <si>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</si>
  <si>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</si>
  <si>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</si>
  <si>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</si>
  <si>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</si>
  <si>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</si>
  <si>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</si>
  <si>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</si>
  <si>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</si>
  <si>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</si>
  <si>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</si>
  <si>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</si>
  <si>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</si>
  <si>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</si>
  <si>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</si>
  <si>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</si>
  <si>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</si>
  <si>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</si>
  <si>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</si>
  <si>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</si>
  <si>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</si>
  <si>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</si>
  <si>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</si>
  <si>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</si>
  <si>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</si>
  <si>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</si>
  <si>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</si>
  <si>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</si>
  <si>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</si>
  <si>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</si>
  <si>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</si>
  <si>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</si>
  <si>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</si>
  <si>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</si>
  <si>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</si>
  <si>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</si>
  <si>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</si>
  <si>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</si>
  <si>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</si>
  <si>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</si>
  <si>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</si>
  <si>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</si>
  <si>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</si>
  <si>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</si>
  <si>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</si>
  <si>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</si>
  <si>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</si>
  <si>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</si>
  <si>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</si>
  <si>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</si>
  <si>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</si>
  <si>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</si>
  <si>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</si>
  <si>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</si>
  <si>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</si>
  <si>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</si>
  <si>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</si>
  <si>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</si>
  <si>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</si>
  <si>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</si>
  <si>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</si>
  <si>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</si>
  <si>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</si>
  <si>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</si>
  <si>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</si>
  <si>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</si>
  <si>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</si>
  <si>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</si>
  <si>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</si>
  <si>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</si>
  <si>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</si>
  <si>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</si>
  <si>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</si>
  <si>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</si>
  <si>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</si>
  <si>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</si>
  <si>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</si>
  <si>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</si>
  <si>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</si>
  <si>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</si>
  <si>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</si>
  <si>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</si>
  <si>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</si>
  <si>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</si>
  <si>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</si>
  <si>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</si>
  <si>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</si>
  <si>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</si>
  <si>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</si>
  <si>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</si>
  <si>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</si>
  <si>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</si>
  <si>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</si>
  <si>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</si>
  <si>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</si>
  <si>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</si>
  <si>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</si>
  <si>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</si>
  <si>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</si>
  <si>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</si>
  <si>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</si>
  <si>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</si>
  <si>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</si>
  <si>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</si>
  <si>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</si>
  <si>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</si>
  <si>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</si>
  <si>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</si>
  <si>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</si>
  <si>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</si>
  <si>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</si>
  <si>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</si>
  <si>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</si>
  <si>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</si>
  <si>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</si>
  <si>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</si>
  <si>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</si>
  <si>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</si>
  <si>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</si>
  <si>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</si>
  <si>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</si>
  <si>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</si>
  <si>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</si>
  <si>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</si>
  <si>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</si>
  <si>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</si>
  <si>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</si>
  <si>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</si>
  <si>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</si>
  <si>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</si>
  <si>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</si>
  <si>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</si>
  <si>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</si>
  <si>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</si>
  <si>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</si>
  <si>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</si>
  <si>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</si>
  <si>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</si>
  <si>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</si>
  <si>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</si>
  <si>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</si>
  <si>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</si>
  <si>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</si>
  <si>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</si>
  <si>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</si>
  <si>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</si>
  <si>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</si>
  <si>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</si>
  <si>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</si>
  <si>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</si>
  <si>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</si>
  <si>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</si>
  <si>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</si>
  <si>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</si>
  <si>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</si>
  <si>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</si>
  <si>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</si>
  <si>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</si>
  <si>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</si>
  <si>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</si>
  <si>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</si>
  <si>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</si>
  <si>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</si>
  <si>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</si>
  <si>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</si>
  <si>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</si>
  <si>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</si>
  <si>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</si>
  <si>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</si>
  <si>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</si>
  <si>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</si>
  <si>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</si>
  <si>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</si>
  <si>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</si>
  <si>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</si>
  <si>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</si>
  <si>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</si>
  <si>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</si>
  <si>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</si>
  <si>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</si>
  <si>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</si>
  <si>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</si>
  <si>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</si>
  <si>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</si>
  <si>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</si>
  <si>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</si>
  <si>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</si>
  <si>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</si>
  <si>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</si>
  <si>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</si>
  <si>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</si>
  <si>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</si>
  <si>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</si>
  <si>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</si>
  <si>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</si>
  <si>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</si>
  <si>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</si>
  <si>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</si>
  <si>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</si>
  <si>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</si>
  <si>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</si>
  <si>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</si>
  <si>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</si>
  <si>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</si>
  <si>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</si>
  <si>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</si>
  <si>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</si>
  <si>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</si>
  <si>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</si>
  <si>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</si>
  <si>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</si>
  <si>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</si>
  <si>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</si>
  <si>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</si>
  <si>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</si>
  <si>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</si>
  <si>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</si>
  <si>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</si>
  <si>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</si>
  <si>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</si>
  <si>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</si>
  <si>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</si>
  <si>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</si>
  <si>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</si>
  <si>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</si>
  <si>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</si>
  <si>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</si>
  <si>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</si>
  <si>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</si>
  <si>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</si>
  <si>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</si>
  <si>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</si>
  <si>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</si>
  <si>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</si>
  <si>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</si>
  <si>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</si>
  <si>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</si>
  <si>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</si>
  <si>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</si>
  <si>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</si>
  <si>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</si>
  <si>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</si>
  <si>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</si>
  <si>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</si>
  <si>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</si>
  <si>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</si>
  <si>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</si>
  <si>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</si>
  <si>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</si>
  <si>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</si>
  <si>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</si>
  <si>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</si>
  <si>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</si>
  <si>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</si>
  <si>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</si>
  <si>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</si>
  <si>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</si>
  <si>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</si>
  <si>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</si>
  <si>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</si>
  <si>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</si>
  <si>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</si>
  <si>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</si>
  <si>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</si>
  <si>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</si>
  <si>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</si>
  <si>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</si>
  <si>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</si>
  <si>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</si>
  <si>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</si>
  <si>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</si>
  <si>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</si>
  <si>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</si>
  <si>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</si>
  <si>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</si>
  <si>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</si>
  <si>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</si>
  <si>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</si>
  <si>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</si>
  <si>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</si>
  <si>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</si>
  <si>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</si>
  <si>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</si>
  <si>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</si>
  <si>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</si>
  <si>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</si>
  <si>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</si>
  <si>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</si>
  <si>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</si>
  <si>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</si>
  <si>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</si>
  <si>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</si>
  <si>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</si>
  <si>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</si>
  <si>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</si>
  <si>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</si>
  <si>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</si>
  <si>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</si>
  <si>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</si>
  <si>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</si>
  <si>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</si>
  <si>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</si>
  <si>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</si>
  <si>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</si>
  <si>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</si>
  <si>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</si>
  <si>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</si>
  <si>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</si>
  <si>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</si>
  <si>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</si>
  <si>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</si>
  <si>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</si>
  <si>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</si>
  <si>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</si>
  <si>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</si>
  <si>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</si>
  <si>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</si>
  <si>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</si>
  <si>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</si>
  <si>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</si>
  <si>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</si>
  <si>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</si>
  <si>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</si>
  <si>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</si>
  <si>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</si>
  <si>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</si>
  <si>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</si>
  <si>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</si>
  <si>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</si>
  <si>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</si>
  <si>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</si>
  <si>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</si>
  <si>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</si>
  <si>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</si>
  <si>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</si>
  <si>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</si>
  <si>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</si>
  <si>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</si>
  <si>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</si>
  <si>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</si>
  <si>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</si>
  <si>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</si>
  <si>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</si>
  <si>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</si>
  <si>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</si>
  <si>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</si>
  <si>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</si>
  <si>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</si>
  <si>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</si>
  <si>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</si>
  <si>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</si>
  <si>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</si>
  <si>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</si>
  <si>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</si>
  <si>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</si>
  <si>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</si>
  <si>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</si>
  <si>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</si>
  <si>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</si>
  <si>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</si>
  <si>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</si>
  <si>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</si>
  <si>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</si>
  <si>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</si>
  <si>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</si>
  <si>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</si>
  <si>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</si>
  <si>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</si>
  <si>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</si>
  <si>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</si>
  <si>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</si>
  <si>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</si>
  <si>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</si>
  <si>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</si>
  <si>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</si>
  <si>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</si>
  <si>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</si>
  <si>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</si>
  <si>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</si>
  <si>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</si>
  <si>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</si>
  <si>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</si>
  <si>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</si>
  <si>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</si>
  <si>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</si>
  <si>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</si>
  <si>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</si>
  <si>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</si>
  <si>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</si>
  <si>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</si>
  <si>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</si>
  <si>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</si>
  <si>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</si>
  <si>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</si>
  <si>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</si>
  <si>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</si>
  <si>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</si>
  <si>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</si>
  <si>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</si>
  <si>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</si>
  <si>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</si>
  <si>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</si>
  <si>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</si>
  <si>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</si>
  <si>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</si>
  <si>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</si>
  <si>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</si>
  <si>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</si>
  <si>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</si>
  <si>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</si>
  <si>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</si>
  <si>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</si>
  <si>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</si>
  <si>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</si>
  <si>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</si>
  <si>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</si>
  <si>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</si>
  <si>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</si>
  <si>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</si>
  <si>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</si>
  <si>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</si>
  <si>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</si>
  <si>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</si>
  <si>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</si>
  <si>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</si>
  <si>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</si>
  <si>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</si>
  <si>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</si>
  <si>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</si>
  <si>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</si>
  <si>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</si>
  <si>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</si>
  <si>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</si>
  <si>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</si>
  <si>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</si>
  <si>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</si>
  <si>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</si>
  <si>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</si>
  <si>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</si>
  <si>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</si>
  <si>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</si>
  <si>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</si>
  <si>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</si>
  <si>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</si>
  <si>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</si>
  <si>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</si>
  <si>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</si>
  <si>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</si>
  <si>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</si>
  <si>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</si>
  <si>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</si>
  <si>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</si>
  <si>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</si>
  <si>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</si>
  <si>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</si>
  <si>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</si>
  <si>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</si>
  <si>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</si>
  <si>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</si>
  <si>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</si>
  <si>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</si>
  <si>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</si>
  <si>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</si>
  <si>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</si>
  <si>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</si>
  <si>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</si>
  <si>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</si>
  <si>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</si>
  <si>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</si>
  <si>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</si>
  <si>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</si>
  <si>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</si>
  <si>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</si>
  <si>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</si>
  <si>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</si>
  <si>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</si>
  <si>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</si>
  <si>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</si>
  <si>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</si>
  <si>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</si>
  <si>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</si>
  <si>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</si>
  <si>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</si>
  <si>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</si>
  <si>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</si>
  <si>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</si>
  <si>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</si>
  <si>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</si>
  <si>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</si>
  <si>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</si>
  <si>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</si>
  <si>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</si>
  <si>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</si>
  <si>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</si>
  <si>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</si>
  <si>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</si>
  <si>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</si>
  <si>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</si>
  <si>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</si>
  <si>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</si>
  <si>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</si>
  <si>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</si>
  <si>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</si>
  <si>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</si>
  <si>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</si>
  <si>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</si>
  <si>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</si>
  <si>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</si>
  <si>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</si>
  <si>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</si>
  <si>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</si>
  <si>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</si>
  <si>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</si>
  <si>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</si>
  <si>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</si>
  <si>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</si>
  <si>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</si>
  <si>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</si>
  <si>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</si>
  <si>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</si>
  <si>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</si>
  <si>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</si>
  <si>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</si>
  <si>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</si>
  <si>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</si>
  <si>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</si>
  <si>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</si>
  <si>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</si>
  <si>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</si>
  <si>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</si>
  <si>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</si>
  <si>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</si>
  <si>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</si>
  <si>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</si>
  <si>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</si>
  <si>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</si>
  <si>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</si>
  <si>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</si>
  <si>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</si>
  <si>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</si>
  <si>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</si>
  <si>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</si>
  <si>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</si>
  <si>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</si>
  <si>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</si>
  <si>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</si>
  <si>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</si>
  <si>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</si>
  <si>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</si>
  <si>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</si>
  <si>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</si>
  <si>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</si>
  <si>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</si>
  <si>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</si>
  <si>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</si>
  <si>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</si>
  <si>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</si>
  <si>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</si>
  <si>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</si>
  <si>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</si>
  <si>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</si>
  <si>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</si>
  <si>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</si>
  <si>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</si>
  <si>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</si>
  <si>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</si>
  <si>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</si>
  <si>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</si>
  <si>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</si>
  <si>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</si>
  <si>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</si>
  <si>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</si>
  <si>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</si>
  <si>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</si>
  <si>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</si>
  <si>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</si>
  <si>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</si>
  <si>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</si>
  <si>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</si>
  <si>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</si>
  <si>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</si>
  <si>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</si>
  <si>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</si>
  <si>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</si>
  <si>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</si>
  <si>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</si>
  <si>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</si>
  <si>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</si>
  <si>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</si>
  <si>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</si>
  <si>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</si>
  <si>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</si>
  <si>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</si>
  <si>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</si>
  <si>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</si>
  <si>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</si>
  <si>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</si>
  <si>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</si>
  <si>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</si>
  <si>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</si>
  <si>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</si>
  <si>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</si>
  <si>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</si>
  <si>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</si>
  <si>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</si>
  <si>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</si>
  <si>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</si>
  <si>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</si>
  <si>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</si>
  <si>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</si>
  <si>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</si>
  <si>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</si>
  <si>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</si>
  <si>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</si>
  <si>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</si>
  <si>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</si>
  <si>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</si>
  <si>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</si>
  <si>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</si>
  <si>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</si>
  <si>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</si>
  <si>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</si>
  <si>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</si>
  <si>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</si>
  <si>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</si>
  <si>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</si>
  <si>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</si>
  <si>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</si>
  <si>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</si>
  <si>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</si>
  <si>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</si>
  <si>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</si>
  <si>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</si>
  <si>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</si>
  <si>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</si>
  <si>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</si>
  <si>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</si>
  <si>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</si>
  <si>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</si>
  <si>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</si>
  <si>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</si>
  <si>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</si>
  <si>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</si>
  <si>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</si>
  <si>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</si>
  <si>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</si>
  <si>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</si>
  <si>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</si>
  <si>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</si>
  <si>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</si>
  <si>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</si>
  <si>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</si>
  <si>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</si>
  <si>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</si>
  <si>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</si>
  <si>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</si>
  <si>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</si>
  <si>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</si>
  <si>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</si>
  <si>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</si>
  <si>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</si>
  <si>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</si>
  <si>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</si>
  <si>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</si>
  <si>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</si>
  <si>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</si>
  <si>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</si>
  <si>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</si>
  <si>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</si>
  <si>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</si>
  <si>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</si>
  <si>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</si>
  <si>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</si>
  <si>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</si>
  <si>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</si>
  <si>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</si>
  <si>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</si>
  <si>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</si>
  <si>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</si>
  <si>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</si>
  <si>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</si>
  <si>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</si>
  <si>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</si>
  <si>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</si>
  <si>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</si>
  <si>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</si>
  <si>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</si>
  <si>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</si>
  <si>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</si>
  <si>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</si>
  <si>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</si>
  <si>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</si>
  <si>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</si>
  <si>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</si>
  <si>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</si>
  <si>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</si>
  <si>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</si>
  <si>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</si>
  <si>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</si>
  <si>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</si>
  <si>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</si>
  <si>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</si>
  <si>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</si>
  <si>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</si>
  <si>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</si>
  <si>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</si>
  <si>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</si>
  <si>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</si>
  <si>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</si>
  <si>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</si>
  <si>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</si>
  <si>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</si>
  <si>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</si>
  <si>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</si>
  <si>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</si>
  <si>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</si>
  <si>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</si>
  <si>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</si>
  <si>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</si>
  <si>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</si>
  <si>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</si>
  <si>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</si>
  <si>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</si>
  <si>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</si>
  <si>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</si>
  <si>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</si>
  <si>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</si>
  <si>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</si>
  <si>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</si>
  <si>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</si>
  <si>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</si>
  <si>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</si>
  <si>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</si>
  <si>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</si>
  <si>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</si>
  <si>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</si>
  <si>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</si>
  <si>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</si>
  <si>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</si>
  <si>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</si>
  <si>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</si>
  <si>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</si>
  <si>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</si>
  <si>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</si>
  <si>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</si>
  <si>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</si>
  <si>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</si>
  <si>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</si>
  <si>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</si>
  <si>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</si>
  <si>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</si>
  <si>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</si>
  <si>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</si>
  <si>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</si>
  <si>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</si>
  <si>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</si>
  <si>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</si>
  <si>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</si>
  <si>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</si>
  <si>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</si>
  <si>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</si>
  <si>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</si>
  <si>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</si>
  <si>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</si>
  <si>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</si>
  <si>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</si>
  <si>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</si>
  <si>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</si>
  <si>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</si>
  <si>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</si>
  <si>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</si>
  <si>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</si>
  <si>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</si>
  <si>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</si>
  <si>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</si>
  <si>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</si>
  <si>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</si>
  <si>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</si>
  <si>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</si>
  <si>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</si>
  <si>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</si>
  <si>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</si>
  <si>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</si>
  <si>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</si>
  <si>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</si>
  <si>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</si>
  <si>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</si>
  <si>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</si>
  <si>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</si>
  <si>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</si>
  <si>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</si>
  <si>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</si>
  <si>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</si>
  <si>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</si>
  <si>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</si>
  <si>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</si>
  <si>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</si>
  <si>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</si>
  <si>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</si>
  <si>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</si>
  <si>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</si>
  <si>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</si>
  <si>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</si>
  <si>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</si>
  <si>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</si>
  <si>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</si>
  <si>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</si>
  <si>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</si>
  <si>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</si>
  <si>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</si>
  <si>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</si>
  <si>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</si>
  <si>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</si>
  <si>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</si>
  <si>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</si>
  <si>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</si>
  <si>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</si>
  <si>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</si>
  <si>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</si>
  <si>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</si>
  <si>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</si>
  <si>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</si>
  <si>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</si>
  <si>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</si>
  <si>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</si>
  <si>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</si>
  <si>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</si>
  <si>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</si>
  <si>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</si>
  <si>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</si>
  <si>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</si>
  <si>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</si>
  <si>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</si>
  <si>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</si>
  <si>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</si>
  <si>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</si>
  <si>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</si>
  <si>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</si>
  <si>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</si>
  <si>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</si>
  <si>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</si>
  <si>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</si>
  <si>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</si>
  <si>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</si>
  <si>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</si>
  <si>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</si>
  <si>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</si>
  <si>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</si>
  <si>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</si>
  <si>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</si>
  <si>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</si>
  <si>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</si>
  <si>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</si>
  <si>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</si>
  <si>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</si>
  <si>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</si>
  <si>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</si>
  <si>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</si>
  <si>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</si>
  <si>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</si>
  <si>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</si>
  <si>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</si>
  <si>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</si>
  <si>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</si>
  <si>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</si>
  <si>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</si>
  <si>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</si>
  <si>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</si>
  <si>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</si>
  <si>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</si>
  <si>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</si>
  <si>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</si>
  <si>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</si>
  <si>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</si>
  <si>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</si>
  <si>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</si>
  <si>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</si>
  <si>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</si>
  <si>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</si>
  <si>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</si>
  <si>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</si>
  <si>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</si>
  <si>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</si>
  <si>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</si>
  <si>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</si>
  <si>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</si>
  <si>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</si>
  <si>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</si>
  <si>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</si>
  <si>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</si>
  <si>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</si>
  <si>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</si>
  <si>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</si>
  <si>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</si>
  <si>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</si>
  <si>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</si>
  <si>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</si>
  <si>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</si>
  <si>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</si>
  <si>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</si>
  <si>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</si>
  <si>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</si>
  <si>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</si>
  <si>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</si>
  <si>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</si>
  <si>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</si>
  <si>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</si>
  <si>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</si>
  <si>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</si>
  <si>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</si>
  <si>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</si>
  <si>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</si>
  <si>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</si>
  <si>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</si>
  <si>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</si>
  <si>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</si>
  <si>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</si>
  <si>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</si>
  <si>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</si>
  <si>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</si>
  <si>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</si>
  <si>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</si>
  <si>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</si>
  <si>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</si>
  <si>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</si>
  <si>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</si>
  <si>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</si>
  <si>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</si>
  <si>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</si>
  <si>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</si>
  <si>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</si>
  <si>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</si>
  <si>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</si>
  <si>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</si>
  <si>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</si>
  <si>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</si>
  <si>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</si>
  <si>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</si>
  <si>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</si>
  <si>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</si>
  <si>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</si>
  <si>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</si>
  <si>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</si>
  <si>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</si>
  <si>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</si>
  <si>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</si>
  <si>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</si>
  <si>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</si>
  <si>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</si>
  <si>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</si>
  <si>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</si>
  <si>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</si>
  <si>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</si>
  <si>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</si>
  <si>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</si>
  <si>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</si>
  <si>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</si>
  <si>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</si>
  <si>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</si>
  <si>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</si>
  <si>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</si>
  <si>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</si>
  <si>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</si>
  <si>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</si>
  <si>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</si>
  <si>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</si>
  <si>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</si>
  <si>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</si>
  <si>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</si>
  <si>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</si>
  <si>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</si>
  <si>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</si>
  <si>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</si>
  <si>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</si>
  <si>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</si>
  <si>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</si>
  <si>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</si>
  <si>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</si>
  <si>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</si>
  <si>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</si>
  <si>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</si>
  <si>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</si>
  <si>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</si>
  <si>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</si>
  <si>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</si>
  <si>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</si>
  <si>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</si>
  <si>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</si>
  <si>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</si>
  <si>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</si>
  <si>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</si>
  <si>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</si>
  <si>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</si>
  <si>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</si>
  <si>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</si>
  <si>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</si>
  <si>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</si>
  <si>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</si>
  <si>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</si>
  <si>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</si>
  <si>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</si>
  <si>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</si>
  <si>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</si>
  <si>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</si>
  <si>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</si>
  <si>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</si>
  <si>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</si>
  <si>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</si>
  <si>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</si>
  <si>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</si>
  <si>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</si>
  <si>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</si>
  <si>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</si>
  <si>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</si>
  <si>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</si>
  <si>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</si>
  <si>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</si>
  <si>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</si>
  <si>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</si>
  <si>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</si>
  <si>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</si>
  <si>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</si>
  <si>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</si>
  <si>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</si>
  <si>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</si>
  <si>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</si>
  <si>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</si>
  <si>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</si>
  <si>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</si>
  <si>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</si>
  <si>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</si>
  <si>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</si>
  <si>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</si>
  <si>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</si>
  <si>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</si>
  <si>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</si>
  <si>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</si>
  <si>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</si>
  <si>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</si>
  <si>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</si>
  <si>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</si>
  <si>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</si>
  <si>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</si>
  <si>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</si>
  <si>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</si>
  <si>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</si>
  <si>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</si>
  <si>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</si>
  <si>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</si>
  <si>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</si>
  <si>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</si>
  <si>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</si>
  <si>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</si>
  <si>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</si>
  <si>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</si>
  <si>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</si>
  <si>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</si>
  <si>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</si>
  <si>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</si>
  <si>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</si>
  <si>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</si>
  <si>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</si>
  <si>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</si>
  <si>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</si>
  <si>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</si>
  <si>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</si>
  <si>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</si>
  <si>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</si>
  <si>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</si>
  <si>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</si>
  <si>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</si>
  <si>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</si>
  <si>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</si>
  <si>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</si>
  <si>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</si>
  <si>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</si>
  <si>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</si>
  <si>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</si>
  <si>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</si>
  <si>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</si>
  <si>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</si>
  <si>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</si>
  <si>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</si>
  <si>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</si>
  <si>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</si>
  <si>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</si>
  <si>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</si>
  <si>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</si>
  <si>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</si>
  <si>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</si>
  <si>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</si>
  <si>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</si>
  <si>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</si>
  <si>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</si>
  <si>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</si>
  <si>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</si>
  <si>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</si>
  <si>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</si>
  <si>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</si>
  <si>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</si>
  <si>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</si>
  <si>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</si>
  <si>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</si>
  <si>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</si>
  <si>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</si>
  <si>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</si>
  <si>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</si>
  <si>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</si>
  <si>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</si>
  <si>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</si>
  <si>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</si>
  <si>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</si>
  <si>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</si>
  <si>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</si>
  <si>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</si>
  <si>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</si>
  <si>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</si>
  <si>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</si>
  <si>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</si>
  <si>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</si>
  <si>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</si>
  <si>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</si>
  <si>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</si>
  <si>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</si>
  <si>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</si>
  <si>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</si>
  <si>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</si>
  <si>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</si>
  <si>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</si>
  <si>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</si>
  <si>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</si>
  <si>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</si>
  <si>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</si>
  <si>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</si>
  <si>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</si>
  <si>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</si>
  <si>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</si>
  <si>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</si>
  <si>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</si>
  <si>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</si>
  <si>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</si>
  <si>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</si>
  <si>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</si>
  <si>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</si>
  <si>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</si>
  <si>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</si>
  <si>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</si>
  <si>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</si>
  <si>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</si>
  <si>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</si>
  <si>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</si>
  <si>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</si>
  <si>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</si>
  <si>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</si>
  <si>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</si>
  <si>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</si>
  <si>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</si>
  <si>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</si>
  <si>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</si>
  <si>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</si>
  <si>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</si>
  <si>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</si>
  <si>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</si>
  <si>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</si>
  <si>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</si>
  <si>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</si>
  <si>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</si>
  <si>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</si>
  <si>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</si>
  <si>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</si>
  <si>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</si>
  <si>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</si>
  <si>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</si>
  <si>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</si>
  <si>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</si>
  <si>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</si>
  <si>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</si>
  <si>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</si>
  <si>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</si>
  <si>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</si>
  <si>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</si>
  <si>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</si>
  <si>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</si>
  <si>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</si>
  <si>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</si>
  <si>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</si>
  <si>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</si>
  <si>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</si>
  <si>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</si>
  <si>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</si>
  <si>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</si>
  <si>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</si>
  <si>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</si>
  <si>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</si>
  <si>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</si>
  <si>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</si>
  <si>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</si>
  <si>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</si>
  <si>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</si>
  <si>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</si>
  <si>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</si>
  <si>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</si>
  <si>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</si>
  <si>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</si>
  <si>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</si>
  <si>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</si>
  <si>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</si>
  <si>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</si>
  <si>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</si>
  <si>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</si>
  <si>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</si>
  <si>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</si>
  <si>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</si>
  <si>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</si>
  <si>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</si>
  <si>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</si>
  <si>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</si>
  <si>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</si>
  <si>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</si>
  <si>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</si>
  <si>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</si>
  <si>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</si>
  <si>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</si>
  <si>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</si>
  <si>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</si>
  <si>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</si>
  <si>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</si>
  <si>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</si>
  <si>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</si>
  <si>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</si>
  <si>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</si>
  <si>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</si>
  <si>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</si>
  <si>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</si>
  <si>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</si>
  <si>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</si>
  <si>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</si>
  <si>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</si>
  <si>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</si>
  <si>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</si>
  <si>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</si>
  <si>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</si>
  <si>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</si>
  <si>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</si>
  <si>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</si>
  <si>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</si>
  <si>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</si>
  <si>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</si>
  <si>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</si>
  <si>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</si>
  <si>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</si>
  <si>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</si>
  <si>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</si>
  <si>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</si>
  <si>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</si>
  <si>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</si>
  <si>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</si>
  <si>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</si>
  <si>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</si>
  <si>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</si>
  <si>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</si>
  <si>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</si>
  <si>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</si>
  <si>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</si>
  <si>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</si>
  <si>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</si>
  <si>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</si>
  <si>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</si>
  <si>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</si>
  <si>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</si>
  <si>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</si>
  <si>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</si>
  <si>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</si>
  <si>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</si>
  <si>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</si>
  <si>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</si>
  <si>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</si>
  <si>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</si>
  <si>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</si>
  <si>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</si>
  <si>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</si>
  <si>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</si>
  <si>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</si>
  <si>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</si>
  <si>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</si>
  <si>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</si>
  <si>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</si>
  <si>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</si>
  <si>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</si>
  <si>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</si>
  <si>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</si>
  <si>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</si>
  <si>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</si>
  <si>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</si>
  <si>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</si>
  <si>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</si>
  <si>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</si>
  <si>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</si>
  <si>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</si>
  <si>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</si>
  <si>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</si>
  <si>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</si>
  <si>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</si>
  <si>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</si>
  <si>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</si>
  <si>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</si>
  <si>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</si>
  <si>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</si>
  <si>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</si>
  <si>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</si>
  <si>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</si>
  <si>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</si>
  <si>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</si>
  <si>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</si>
  <si>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</si>
  <si>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</si>
  <si>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</si>
  <si>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</si>
  <si>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</si>
  <si>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</si>
  <si>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</si>
  <si>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</si>
  <si>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</si>
  <si>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</si>
  <si>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</si>
  <si>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</si>
  <si>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</si>
  <si>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</si>
  <si>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</si>
  <si>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</si>
  <si>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</si>
  <si>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</si>
  <si>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</si>
  <si>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</si>
  <si>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</si>
  <si>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</si>
  <si>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</si>
  <si>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</si>
  <si>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</si>
  <si>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</si>
  <si>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</si>
  <si>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</si>
  <si>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</si>
  <si>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</si>
  <si>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</si>
  <si>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</si>
  <si>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</si>
  <si>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</si>
  <si>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</si>
  <si>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</si>
  <si>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</si>
  <si>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</si>
  <si>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</si>
  <si>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</si>
  <si>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</si>
  <si>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</si>
  <si>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</si>
  <si>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</si>
  <si>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</si>
  <si>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</si>
  <si>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</si>
  <si>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</si>
  <si>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</si>
  <si>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</si>
  <si>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</si>
  <si>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</si>
  <si>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</si>
  <si>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</si>
  <si>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</si>
  <si>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</si>
  <si>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</si>
  <si>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</si>
  <si>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</si>
  <si>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</si>
  <si>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</si>
  <si>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</si>
  <si>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</si>
  <si>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</si>
  <si>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</si>
  <si>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</si>
  <si>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</si>
  <si>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</si>
  <si>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</si>
  <si>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</si>
  <si>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</si>
  <si>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</si>
  <si>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</si>
  <si>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</si>
  <si>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</si>
  <si>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</si>
  <si>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</si>
  <si>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</si>
  <si>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</si>
  <si>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</si>
  <si>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</si>
  <si>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</si>
  <si>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</si>
  <si>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</si>
  <si>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</si>
  <si>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</si>
  <si>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</si>
  <si>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</si>
  <si>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</si>
  <si>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</si>
  <si>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</si>
  <si>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</si>
  <si>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</si>
  <si>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</si>
  <si>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</si>
  <si>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</si>
  <si>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</si>
  <si>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</si>
  <si>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</si>
  <si>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</si>
  <si>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</si>
  <si>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</si>
  <si>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</si>
  <si>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</si>
  <si>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</si>
  <si>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</si>
  <si>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</si>
  <si>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</si>
  <si>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</si>
  <si>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</si>
  <si>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</si>
  <si>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</si>
  <si>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</si>
  <si>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</si>
  <si>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</si>
  <si>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</si>
  <si>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</si>
  <si>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</si>
  <si>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</si>
  <si>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</si>
  <si>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</si>
  <si>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</si>
  <si>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</si>
  <si>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</si>
  <si>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</si>
  <si>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</si>
  <si>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</si>
  <si>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</si>
  <si>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</si>
  <si>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</si>
  <si>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</si>
  <si>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</si>
  <si>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</si>
  <si>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</si>
  <si>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</si>
  <si>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</si>
  <si>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</si>
  <si>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</si>
  <si>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</si>
  <si>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</si>
  <si>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</si>
  <si>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</si>
  <si>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</si>
  <si>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</si>
  <si>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</si>
  <si>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</si>
  <si>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</si>
  <si>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</si>
  <si>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</si>
  <si>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</si>
  <si>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</si>
  <si>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</si>
  <si>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</si>
  <si>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</si>
  <si>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</si>
  <si>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</si>
  <si>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</si>
  <si>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</si>
  <si>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</si>
  <si>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</si>
  <si>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</si>
  <si>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</si>
  <si>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</si>
  <si>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</si>
  <si>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</si>
  <si>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</si>
  <si>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</si>
  <si>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</si>
  <si>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</si>
  <si>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</si>
  <si>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</si>
  <si>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</si>
  <si>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</si>
  <si>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</si>
  <si>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</si>
  <si>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</si>
  <si>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</si>
  <si>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</si>
  <si>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</si>
  <si>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</si>
  <si>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</si>
  <si>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</si>
  <si>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</si>
  <si>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</si>
  <si>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</si>
  <si>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</si>
  <si>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</si>
  <si>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</si>
  <si>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</si>
  <si>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</si>
  <si>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</si>
  <si>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</si>
  <si>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</si>
  <si>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</si>
  <si>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</si>
  <si>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</si>
  <si>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</si>
  <si>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</si>
  <si>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</si>
  <si>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</si>
  <si>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</si>
  <si>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</si>
  <si>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</si>
  <si>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</si>
  <si>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</si>
  <si>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</si>
  <si>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</si>
  <si>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</si>
  <si>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</si>
  <si>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</si>
  <si>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</si>
  <si>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</si>
  <si>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</si>
  <si>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</si>
  <si>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</si>
  <si>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</si>
  <si>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</si>
  <si>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</si>
  <si>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</si>
  <si>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</si>
  <si>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</si>
  <si>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</si>
  <si>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</si>
  <si>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</si>
  <si>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</si>
  <si>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</si>
  <si>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</si>
  <si>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</si>
  <si>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</si>
  <si>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</si>
  <si>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</si>
  <si>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</si>
  <si>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</si>
  <si>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</si>
  <si>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</si>
  <si>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</si>
  <si>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</si>
  <si>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</si>
  <si>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</si>
  <si>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</si>
  <si>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</si>
  <si>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</si>
  <si>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</si>
  <si>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</si>
  <si>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</si>
  <si>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</si>
  <si>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</si>
  <si>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</si>
  <si>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</si>
  <si>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</si>
  <si>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</si>
  <si>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</si>
  <si>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</si>
  <si>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</si>
  <si>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</si>
  <si>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</si>
  <si>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</si>
  <si>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</si>
  <si>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</si>
  <si>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</si>
  <si>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</si>
  <si>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</si>
  <si>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</si>
  <si>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</si>
  <si>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</si>
  <si>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</si>
  <si>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</si>
  <si>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</si>
  <si>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</si>
  <si>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</si>
  <si>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</si>
  <si>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</si>
  <si>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</si>
  <si>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</si>
  <si>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</si>
  <si>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</si>
  <si>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</si>
  <si>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</si>
  <si>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</si>
  <si>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</si>
  <si>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</si>
  <si>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</si>
  <si>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</si>
  <si>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</si>
  <si>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</si>
  <si>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</si>
  <si>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</si>
  <si>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</si>
  <si>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</si>
  <si>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</si>
  <si>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</si>
  <si>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</si>
  <si>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</si>
  <si>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</si>
  <si>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</si>
  <si>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</si>
  <si>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</si>
  <si>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</si>
  <si>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</si>
  <si>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</si>
  <si>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</si>
  <si>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</si>
  <si>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</si>
  <si>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</si>
  <si>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</si>
  <si>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</si>
  <si>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</si>
  <si>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</si>
  <si>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</si>
  <si>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</si>
  <si>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</si>
  <si>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</si>
  <si>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</si>
  <si>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</si>
  <si>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</si>
  <si>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</si>
  <si>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</si>
  <si>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</si>
  <si>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</si>
  <si>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</si>
  <si>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</si>
  <si>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</si>
  <si>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</si>
  <si>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</si>
  <si>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</si>
  <si>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</si>
  <si>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</si>
  <si>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</si>
  <si>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</si>
  <si>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</si>
  <si>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</si>
  <si>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</si>
  <si>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</si>
  <si>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</si>
  <si>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</si>
  <si>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</si>
  <si>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</si>
  <si>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</si>
  <si>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</si>
  <si>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</si>
  <si>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</si>
  <si>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</si>
  <si>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</si>
  <si>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</si>
  <si>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</si>
  <si>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</si>
  <si>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</si>
  <si>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</si>
  <si>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</si>
  <si>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</si>
  <si>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</si>
  <si>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</si>
  <si>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</si>
  <si>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</si>
  <si>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</si>
  <si>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</si>
  <si>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</si>
  <si>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</si>
  <si>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</si>
  <si>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</si>
  <si>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</si>
  <si>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</si>
  <si>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</si>
  <si>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</si>
  <si>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</si>
  <si>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</si>
  <si>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</si>
  <si>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</si>
  <si>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</si>
  <si>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</si>
  <si>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</si>
  <si>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</si>
  <si>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</si>
  <si>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</si>
  <si>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</si>
  <si>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</si>
  <si>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</si>
  <si>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</si>
  <si>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</si>
  <si>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</si>
  <si>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</si>
  <si>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</si>
  <si>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</si>
  <si>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</si>
  <si>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</si>
  <si>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</si>
  <si>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</si>
  <si>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</si>
  <si>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</si>
  <si>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</si>
  <si>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</si>
  <si>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</si>
  <si>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</si>
  <si>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</si>
  <si>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</si>
  <si>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</si>
  <si>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</si>
  <si>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</si>
  <si>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</si>
  <si>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</si>
  <si>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</si>
  <si>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</si>
  <si>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</si>
  <si>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</si>
  <si>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</si>
  <si>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</si>
  <si>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</si>
  <si>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</si>
  <si>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</si>
  <si>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</si>
  <si>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</si>
  <si>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</si>
  <si>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</si>
  <si>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</si>
  <si>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</si>
  <si>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</si>
  <si>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</si>
  <si>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</si>
  <si>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</si>
  <si>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</si>
  <si>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</si>
  <si>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</si>
  <si>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</si>
  <si>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</si>
  <si>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</si>
  <si>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</si>
  <si>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</si>
  <si>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</si>
  <si>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</si>
  <si>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</si>
  <si>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</si>
  <si>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</si>
  <si>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</si>
  <si>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</si>
  <si>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</si>
  <si>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</si>
  <si>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</si>
  <si>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</si>
  <si>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</si>
  <si>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</si>
  <si>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</si>
  <si>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</si>
  <si>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</si>
  <si>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</si>
  <si>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</si>
  <si>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</si>
  <si>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</si>
  <si>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</si>
  <si>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</si>
  <si>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</si>
  <si>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</si>
  <si>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</si>
  <si>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</si>
  <si>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</si>
  <si>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</si>
  <si>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</si>
  <si>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</si>
  <si>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</si>
  <si>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</si>
  <si>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</si>
  <si>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</si>
  <si>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</si>
  <si>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</si>
  <si>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</si>
  <si>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</si>
  <si>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</si>
  <si>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</si>
  <si>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</si>
  <si>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</si>
  <si>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</si>
  <si>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</si>
  <si>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</si>
  <si>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</si>
  <si>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</si>
  <si>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</si>
  <si>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</si>
  <si>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</si>
  <si>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</si>
  <si>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</si>
  <si>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</si>
  <si>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</si>
  <si>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</si>
  <si>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</si>
  <si>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</si>
  <si>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</si>
  <si>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</si>
  <si>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</si>
  <si>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</si>
  <si>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</si>
  <si>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</si>
  <si>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</si>
  <si>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</si>
  <si>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</si>
  <si>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</si>
  <si>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</si>
  <si>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</si>
  <si>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</si>
  <si>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</si>
  <si>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</si>
  <si>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</si>
  <si>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</si>
  <si>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</si>
  <si>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</si>
  <si>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</si>
  <si>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</si>
  <si>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</si>
  <si>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</si>
  <si>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</si>
  <si>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</si>
  <si>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</si>
  <si>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</si>
  <si>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</si>
  <si>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</si>
  <si>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</si>
  <si>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</si>
  <si>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</si>
  <si>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</si>
  <si>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</si>
  <si>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</si>
  <si>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</si>
  <si>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</si>
  <si>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</si>
  <si>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</si>
  <si>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</si>
  <si>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</si>
  <si>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</si>
  <si>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</si>
  <si>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</si>
  <si>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</si>
  <si>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</si>
  <si>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</si>
  <si>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</si>
  <si>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</si>
  <si>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</si>
  <si>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</si>
  <si>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</si>
  <si>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</si>
  <si>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</si>
  <si>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</si>
  <si>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</si>
  <si>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</si>
  <si>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</si>
  <si>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</si>
  <si>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</si>
  <si>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</si>
  <si>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</si>
  <si>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</si>
  <si>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</si>
  <si>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</si>
  <si>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</si>
  <si>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</si>
  <si>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</si>
  <si>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</si>
  <si>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</si>
  <si>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</si>
  <si>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</si>
  <si>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</si>
  <si>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</si>
  <si>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</si>
  <si>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</si>
  <si>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</si>
  <si>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</si>
  <si>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</si>
  <si>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</si>
  <si>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</si>
  <si>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</si>
  <si>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</si>
  <si>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</si>
  <si>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</si>
  <si>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</si>
  <si>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</si>
  <si>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</si>
  <si>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</si>
  <si>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</si>
  <si>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</si>
  <si>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</si>
  <si>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</si>
  <si>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</si>
  <si>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</si>
  <si>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</si>
  <si>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</si>
  <si>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</si>
  <si>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</si>
  <si>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</si>
  <si>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</si>
  <si>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</si>
  <si>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</si>
  <si>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</si>
  <si>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</si>
  <si>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</si>
  <si>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</si>
  <si>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</si>
  <si>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</si>
  <si>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</si>
  <si>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</si>
  <si>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</si>
  <si>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</si>
  <si>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</si>
  <si>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</si>
  <si>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</si>
  <si>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</si>
  <si>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</si>
  <si>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</si>
  <si>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</si>
  <si>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</si>
  <si>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</si>
  <si>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</si>
  <si>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</si>
  <si>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</si>
  <si>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</si>
  <si>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</si>
  <si>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</si>
  <si>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</si>
  <si>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</si>
  <si>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</si>
  <si>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</si>
  <si>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</si>
  <si>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</si>
  <si>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</si>
  <si>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</si>
  <si>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</si>
  <si>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</si>
  <si>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</si>
  <si>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</si>
  <si>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</si>
  <si>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</si>
  <si>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</si>
  <si>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</si>
  <si>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</si>
  <si>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</si>
  <si>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</si>
  <si>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</si>
  <si>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</si>
  <si>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</si>
  <si>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</si>
  <si>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</si>
  <si>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</si>
  <si>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</si>
  <si>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</si>
  <si>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</si>
  <si>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</si>
  <si>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</si>
  <si>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</si>
  <si>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</si>
  <si>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</si>
  <si>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</si>
  <si>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</si>
  <si>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</si>
  <si>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</si>
  <si>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</si>
  <si>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</si>
  <si>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</si>
  <si>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</si>
  <si>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</si>
  <si>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</si>
  <si>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</si>
  <si>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</si>
  <si>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</si>
  <si>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</si>
  <si>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</si>
  <si>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</si>
  <si>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</si>
  <si>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</si>
  <si>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</si>
  <si>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</si>
  <si>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</si>
  <si>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</si>
  <si>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</si>
  <si>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</si>
  <si>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</si>
  <si>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</si>
  <si>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</si>
  <si>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</si>
  <si>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</si>
  <si>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</si>
  <si>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</si>
  <si>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</si>
  <si>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</si>
  <si>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</si>
  <si>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</si>
  <si>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</si>
  <si>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</si>
  <si>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</si>
  <si>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</si>
  <si>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</si>
  <si>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</si>
  <si>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</si>
  <si>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</si>
  <si>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</si>
  <si>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</si>
  <si>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</si>
  <si>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</si>
  <si>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</si>
  <si>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</si>
  <si>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</si>
  <si>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</si>
  <si>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</si>
  <si>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</si>
  <si>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</si>
  <si>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</si>
  <si>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</si>
  <si>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</si>
  <si>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</si>
  <si>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</si>
  <si>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</si>
  <si>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</si>
  <si>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</si>
  <si>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</si>
  <si>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</si>
  <si>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</si>
  <si>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</si>
  <si>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</si>
  <si>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</si>
  <si>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</si>
  <si>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</si>
  <si>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</si>
  <si>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</si>
  <si>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</si>
  <si>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</si>
  <si>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</si>
  <si>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</si>
  <si>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</si>
  <si>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</si>
  <si>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</si>
  <si>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</si>
  <si>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</si>
  <si>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</si>
  <si>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</si>
  <si>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</si>
  <si>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</si>
  <si>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</si>
  <si>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</si>
  <si>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</si>
  <si>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</si>
  <si>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</si>
  <si>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</si>
  <si>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</si>
  <si>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</si>
  <si>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</si>
  <si>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</si>
  <si>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</si>
  <si>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</si>
  <si>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</si>
  <si>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</si>
  <si>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</si>
  <si>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</si>
  <si>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</si>
  <si>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</si>
  <si>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</si>
  <si>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</si>
  <si>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</si>
  <si>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</si>
  <si>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</si>
  <si>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</si>
  <si>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</si>
  <si>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</si>
  <si>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</si>
  <si>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</si>
  <si>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</si>
  <si>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</si>
  <si>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</si>
  <si>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</si>
  <si>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</si>
  <si>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</si>
  <si>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</si>
  <si>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</si>
  <si>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</si>
  <si>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</si>
  <si>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</si>
  <si>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</si>
  <si>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</si>
  <si>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</si>
  <si>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</si>
  <si>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</si>
  <si>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</si>
  <si>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</si>
  <si>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</si>
  <si>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</si>
  <si>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</si>
  <si>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</si>
  <si>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</si>
  <si>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</si>
  <si>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</si>
  <si>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</si>
  <si>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</si>
  <si>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</si>
  <si>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</si>
  <si>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</si>
  <si>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</si>
  <si>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</si>
  <si>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</si>
  <si>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</si>
  <si>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</si>
  <si>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</si>
  <si>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</si>
  <si>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</si>
  <si>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</si>
  <si>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</si>
  <si>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</si>
  <si>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</si>
  <si>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</si>
  <si>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</si>
  <si>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</si>
  <si>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</si>
  <si>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</si>
  <si>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</si>
  <si>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</si>
  <si>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</si>
  <si>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</si>
  <si>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</si>
  <si>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</si>
  <si>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</si>
  <si>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</si>
  <si>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</si>
  <si>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</si>
  <si>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</si>
  <si>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</si>
  <si>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</si>
  <si>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</si>
  <si>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</si>
  <si>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</si>
  <si>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</si>
  <si>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</si>
  <si>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</si>
  <si>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</si>
  <si>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</si>
  <si>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</si>
  <si>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</si>
  <si>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</si>
  <si>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</si>
  <si>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</si>
  <si>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</si>
  <si>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</si>
  <si>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</si>
  <si>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</si>
  <si>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</si>
  <si>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</si>
  <si>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</si>
  <si>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</si>
  <si>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</si>
  <si>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</si>
  <si>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</si>
  <si>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</si>
  <si>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</si>
  <si>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</si>
  <si>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</si>
  <si>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</si>
  <si>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</si>
  <si>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</si>
  <si>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</si>
  <si>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</si>
  <si>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</si>
  <si>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</si>
  <si>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</si>
  <si>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</si>
  <si>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</si>
  <si>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</si>
  <si>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</si>
  <si>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</si>
  <si>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</si>
  <si>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</si>
  <si>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</si>
  <si>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</si>
  <si>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</si>
  <si>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</si>
  <si>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</si>
  <si>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</si>
  <si>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</si>
  <si>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</si>
  <si>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</si>
  <si>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</si>
  <si>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</si>
  <si>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</si>
  <si>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</si>
  <si>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</si>
  <si>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</si>
  <si>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</si>
  <si>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</si>
  <si>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</si>
  <si>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</si>
  <si>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</si>
  <si>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</si>
  <si>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</si>
  <si>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</si>
  <si>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</si>
  <si>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</si>
  <si>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</si>
  <si>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</si>
  <si>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</si>
  <si>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</si>
  <si>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</si>
  <si>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</si>
  <si>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</si>
  <si>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</si>
  <si>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</si>
  <si>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</si>
  <si>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</si>
  <si>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</si>
  <si>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</si>
  <si>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</si>
  <si>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</si>
  <si>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</si>
  <si>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</si>
  <si>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</si>
  <si>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</si>
  <si>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</si>
  <si>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</si>
  <si>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</si>
  <si>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</si>
  <si>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</si>
  <si>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</si>
  <si>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</si>
  <si>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</si>
  <si>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</si>
  <si>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</si>
  <si>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</si>
  <si>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</si>
  <si>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</si>
  <si>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</si>
  <si>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</si>
  <si>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</si>
  <si>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</si>
  <si>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</si>
  <si>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</si>
  <si>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</si>
  <si>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</si>
  <si>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</si>
  <si>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</si>
  <si>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</si>
  <si>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</si>
  <si>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</si>
  <si>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</si>
  <si>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</si>
  <si>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</si>
  <si>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</si>
  <si>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</si>
  <si>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</si>
  <si>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</si>
  <si>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</si>
  <si>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</si>
  <si>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</si>
  <si>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</si>
  <si>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</si>
  <si>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</si>
  <si>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</si>
  <si>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</si>
  <si>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</si>
  <si>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</si>
  <si>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</si>
  <si>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</si>
  <si>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</si>
  <si>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</si>
  <si>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</si>
  <si>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</si>
  <si>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</si>
  <si>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</si>
  <si>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</si>
  <si>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</si>
  <si>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</si>
  <si>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</si>
  <si>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</si>
  <si>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</si>
  <si>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</si>
  <si>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</si>
  <si>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</si>
  <si>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</si>
  <si>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</si>
  <si>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</si>
  <si>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</si>
  <si>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</si>
  <si>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</si>
  <si>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</si>
  <si>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</si>
  <si>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</si>
  <si>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</si>
  <si>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</si>
  <si>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</si>
  <si>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</si>
  <si>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</si>
  <si>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</si>
  <si>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</si>
  <si>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</si>
  <si>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</si>
  <si>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</si>
  <si>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</si>
  <si>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</si>
  <si>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</si>
  <si>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</si>
  <si>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</si>
  <si>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</si>
  <si>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</si>
  <si>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</si>
  <si>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</si>
  <si>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</si>
  <si>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</si>
  <si>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</si>
  <si>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</si>
  <si>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</si>
  <si>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</si>
  <si>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</si>
  <si>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</si>
  <si>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</si>
  <si>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</si>
  <si>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</si>
  <si>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</si>
  <si>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</si>
  <si>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</si>
  <si>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</si>
  <si>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</si>
  <si>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</si>
  <si>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</si>
  <si>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</si>
  <si>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</si>
  <si>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</si>
  <si>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</si>
  <si>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</si>
  <si>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</si>
  <si>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</si>
  <si>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</si>
  <si>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</si>
  <si>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</si>
  <si>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</si>
  <si>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</si>
  <si>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</si>
  <si>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</si>
  <si>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</si>
  <si>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</si>
  <si>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</si>
  <si>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</si>
  <si>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</si>
  <si>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</si>
  <si>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</si>
  <si>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</si>
  <si>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</si>
  <si>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</si>
  <si>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</si>
  <si>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</si>
  <si>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</si>
  <si>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</si>
  <si>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</si>
  <si>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</si>
  <si>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</si>
  <si>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</si>
  <si>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</si>
  <si>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</si>
  <si>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</si>
  <si>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</si>
  <si>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</si>
  <si>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</si>
  <si>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</si>
  <si>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</si>
  <si>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</si>
  <si>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</si>
  <si>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</si>
  <si>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</si>
  <si>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</si>
  <si>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</si>
  <si>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</si>
  <si>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</si>
  <si>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</si>
  <si>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</si>
  <si>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</si>
  <si>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</si>
  <si>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</si>
  <si>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</si>
  <si>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</si>
  <si>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</si>
  <si>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</si>
  <si>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</si>
  <si>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</si>
  <si>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</si>
  <si>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</si>
  <si>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</si>
  <si>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</si>
  <si>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</si>
  <si>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</si>
  <si>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</si>
  <si>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</si>
  <si>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</si>
  <si>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</si>
  <si>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</si>
  <si>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</si>
  <si>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</si>
  <si>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</si>
  <si>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</si>
  <si>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</si>
  <si>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</si>
  <si>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</si>
  <si>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</si>
  <si>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</si>
  <si>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</si>
  <si>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</si>
  <si>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</si>
  <si>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</si>
  <si>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</si>
  <si>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</si>
  <si>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</si>
  <si>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</si>
  <si>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</si>
  <si>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</si>
  <si>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</si>
  <si>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</si>
  <si>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</si>
  <si>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</si>
  <si>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</si>
  <si>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</si>
  <si>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</si>
  <si>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</si>
  <si>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</si>
  <si>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</si>
  <si>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</si>
  <si>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</si>
  <si>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</si>
  <si>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</si>
  <si>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</si>
  <si>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</si>
  <si>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</si>
  <si>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</si>
  <si>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</si>
  <si>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</si>
  <si>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</si>
  <si>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</si>
  <si>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</si>
  <si>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</si>
  <si>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</si>
  <si>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</si>
  <si>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</si>
  <si>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</si>
  <si>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</si>
  <si>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</si>
  <si>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</si>
  <si>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</si>
  <si>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</si>
  <si>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</si>
  <si>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</si>
  <si>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</si>
  <si>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</si>
  <si>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</si>
  <si>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</si>
  <si>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</si>
  <si>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</si>
  <si>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</si>
  <si>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</si>
  <si>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</si>
  <si>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</si>
  <si>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</si>
  <si>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</si>
  <si>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</si>
  <si>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</si>
  <si>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</si>
  <si>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</si>
  <si>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</si>
  <si>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</si>
  <si>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</si>
  <si>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</si>
  <si>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</si>
  <si>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</si>
  <si>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</si>
  <si>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</si>
  <si>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</si>
  <si>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</si>
  <si>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</si>
  <si>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</si>
  <si>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</si>
  <si>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</si>
  <si>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</si>
  <si>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</si>
  <si>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</si>
  <si>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</si>
  <si>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</si>
  <si>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</si>
  <si>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</si>
  <si>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</si>
  <si>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</si>
  <si>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</si>
  <si>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</si>
  <si>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</si>
  <si>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</si>
  <si>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</si>
  <si>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</si>
  <si>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</si>
  <si>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</si>
  <si>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</si>
  <si>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</si>
  <si>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</si>
  <si>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</si>
  <si>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</si>
  <si>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</si>
  <si>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</si>
  <si>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</si>
  <si>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</si>
  <si>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</si>
  <si>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</si>
  <si>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</si>
  <si>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</si>
  <si>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</si>
  <si>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</si>
  <si>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</si>
  <si>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</si>
  <si>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</si>
  <si>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</si>
  <si>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</si>
  <si>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</si>
  <si>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</si>
  <si>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</si>
  <si>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</si>
  <si>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</si>
  <si>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</si>
  <si>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</si>
  <si>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</si>
  <si>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</si>
  <si>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</si>
  <si>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</si>
  <si>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</si>
  <si>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</si>
  <si>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</si>
  <si>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</si>
  <si>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</si>
  <si>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</si>
  <si>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</si>
  <si>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</si>
  <si>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</si>
  <si>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</si>
  <si>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</si>
  <si>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</si>
  <si>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</si>
  <si>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</si>
  <si>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</si>
  <si>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</si>
  <si>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</si>
  <si>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</si>
  <si>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</si>
  <si>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</si>
  <si>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</si>
  <si>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</si>
  <si>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</si>
  <si>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</si>
  <si>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</si>
  <si>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</si>
  <si>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</si>
  <si>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</si>
  <si>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</si>
  <si>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</si>
  <si>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</si>
  <si>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</si>
  <si>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</si>
  <si>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</si>
  <si>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</si>
  <si>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</si>
  <si>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</si>
  <si>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</si>
  <si>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</si>
  <si>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</si>
  <si>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</si>
  <si>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</si>
  <si>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</si>
  <si>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</si>
  <si>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</si>
  <si>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</si>
  <si>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</si>
  <si>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</si>
  <si>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</si>
  <si>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</si>
  <si>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</si>
  <si>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</si>
  <si>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</si>
  <si>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</si>
  <si>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</si>
  <si>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</si>
  <si>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</si>
  <si>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</si>
  <si>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</si>
  <si>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</si>
  <si>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</si>
  <si>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</si>
  <si>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</si>
  <si>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</si>
  <si>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</si>
  <si>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</si>
  <si>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</si>
  <si>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</si>
  <si>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</si>
  <si>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</si>
  <si>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</si>
  <si>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</si>
  <si>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</si>
  <si>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</si>
  <si>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</si>
  <si>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</si>
  <si>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</si>
  <si>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</si>
  <si>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</si>
  <si>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</si>
  <si>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</si>
  <si>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</si>
  <si>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</si>
  <si>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</si>
  <si>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</si>
  <si>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</si>
  <si>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</si>
  <si>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</si>
  <si>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</si>
  <si>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</si>
  <si>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</si>
  <si>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</si>
  <si>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</si>
  <si>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</si>
  <si>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</si>
  <si>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</si>
  <si>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</si>
  <si>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</si>
  <si>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</si>
  <si>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</si>
  <si>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</si>
  <si>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</si>
  <si>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</si>
  <si>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</si>
  <si>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</si>
  <si>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</si>
  <si>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</si>
  <si>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</si>
  <si>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</si>
  <si>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</si>
  <si>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</si>
  <si>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</si>
  <si>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</si>
  <si>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</si>
  <si>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</si>
  <si>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</si>
  <si>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</si>
  <si>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</si>
  <si>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</si>
  <si>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</si>
  <si>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</si>
  <si>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</si>
  <si>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</si>
  <si>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</si>
  <si>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</si>
  <si>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</si>
  <si>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</si>
  <si>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</si>
  <si>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</si>
  <si>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</si>
  <si>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</si>
  <si>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</si>
  <si>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</si>
  <si>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</si>
  <si>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</si>
  <si>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</si>
  <si>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</si>
  <si>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</si>
  <si>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</si>
  <si>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</si>
  <si>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</si>
  <si>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</si>
  <si>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</si>
  <si>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</si>
  <si>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</si>
  <si>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</si>
  <si>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</si>
  <si>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</si>
  <si>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</si>
  <si>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</si>
  <si>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</si>
  <si>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</si>
  <si>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</si>
  <si>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</si>
  <si>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</si>
  <si>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</si>
  <si>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</si>
  <si>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</si>
  <si>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</si>
  <si>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</si>
  <si>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</si>
  <si>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</si>
  <si>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</si>
  <si>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</si>
  <si>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</si>
  <si>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</si>
  <si>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</si>
  <si>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</si>
  <si>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</si>
  <si>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</si>
  <si>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</si>
  <si>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</si>
  <si>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</si>
  <si>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</si>
  <si>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</si>
  <si>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</si>
  <si>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</si>
  <si>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</si>
  <si>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</si>
  <si>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</si>
  <si>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</si>
  <si>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</si>
  <si>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</si>
  <si>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</si>
  <si>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</si>
  <si>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</si>
  <si>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</si>
  <si>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</si>
  <si>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</si>
  <si>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</si>
  <si>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</si>
  <si>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</si>
  <si>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</si>
  <si>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</si>
  <si>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</si>
  <si>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</si>
  <si>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</si>
  <si>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</si>
  <si>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</si>
  <si>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</si>
  <si>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</si>
  <si>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</si>
  <si>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</si>
  <si>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</si>
  <si>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</si>
  <si>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</si>
  <si>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</si>
  <si>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</si>
  <si>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</si>
  <si>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</si>
  <si>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</si>
  <si>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</si>
  <si>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</si>
  <si>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</si>
  <si>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</si>
  <si>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</si>
  <si>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</si>
  <si>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</si>
  <si>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</si>
  <si>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</si>
  <si>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</si>
  <si>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</si>
  <si>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</si>
  <si>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</si>
  <si>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</si>
  <si>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</si>
  <si>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</si>
  <si>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</si>
  <si>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</si>
  <si>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</si>
  <si>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</si>
  <si>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</si>
  <si>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</si>
  <si>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</si>
  <si>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</si>
  <si>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</si>
  <si>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</si>
  <si>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</si>
  <si>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</si>
  <si>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</si>
  <si>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</si>
  <si>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</si>
  <si>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</si>
  <si>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</si>
  <si>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</si>
  <si>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</si>
  <si>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</si>
  <si>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</si>
  <si>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</si>
  <si>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</si>
  <si>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</si>
  <si>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</si>
  <si>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</si>
  <si>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</si>
  <si>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</si>
  <si>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</si>
  <si>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</si>
  <si>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</si>
  <si>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</si>
  <si>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</si>
  <si>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</si>
  <si>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</si>
  <si>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</si>
  <si>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</si>
  <si>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</si>
  <si>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</si>
  <si>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</si>
  <si>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</si>
  <si>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</si>
  <si>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</si>
  <si>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</si>
  <si>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</si>
  <si>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</si>
  <si>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</si>
  <si>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</si>
  <si>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</si>
  <si>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</si>
  <si>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</si>
  <si>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</si>
  <si>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</si>
  <si>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</si>
  <si>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</si>
  <si>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</si>
  <si>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</si>
  <si>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</si>
  <si>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</si>
  <si>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</si>
  <si>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</si>
  <si>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</si>
  <si>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</si>
  <si>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</si>
  <si>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</si>
  <si>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</si>
  <si>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</si>
  <si>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</si>
  <si>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</si>
  <si>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</si>
  <si>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</si>
  <si>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</si>
  <si>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</si>
  <si>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</si>
  <si>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</si>
  <si>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</si>
  <si>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</si>
  <si>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</si>
  <si>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</si>
  <si>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</si>
  <si>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</si>
  <si>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</si>
  <si>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</si>
  <si>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</si>
  <si>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</si>
  <si>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</si>
  <si>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</si>
  <si>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</si>
  <si>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</si>
  <si>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</si>
  <si>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</si>
  <si>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</si>
  <si>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</si>
  <si>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</si>
  <si>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</si>
  <si>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</si>
  <si>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</si>
  <si>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</si>
  <si>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</si>
  <si>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</si>
  <si>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</si>
  <si>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</si>
  <si>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</si>
  <si>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</si>
  <si>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</si>
  <si>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</si>
  <si>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</si>
  <si>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</si>
  <si>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</si>
  <si>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</si>
  <si>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</si>
  <si>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</si>
  <si>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</si>
  <si>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</si>
  <si>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</si>
  <si>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</si>
  <si>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</si>
  <si>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</si>
  <si>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</si>
  <si>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</si>
  <si>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</si>
  <si>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</si>
  <si>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</si>
  <si>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</si>
  <si>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</si>
  <si>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</si>
  <si>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</si>
  <si>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</si>
  <si>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</si>
  <si>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</si>
  <si>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</si>
  <si>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</si>
  <si>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</si>
  <si>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</si>
  <si>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</si>
  <si>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</si>
  <si>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</si>
  <si>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</si>
  <si>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</si>
  <si>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</si>
  <si>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</si>
  <si>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</si>
  <si>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</si>
  <si>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</si>
  <si>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</si>
  <si>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</si>
  <si>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</si>
  <si>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</si>
  <si>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</si>
  <si>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</si>
  <si>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</si>
  <si>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</si>
  <si>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</si>
  <si>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</si>
  <si>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</si>
  <si>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</si>
  <si>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</si>
  <si>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</si>
  <si>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</si>
  <si>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</si>
  <si>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</si>
  <si>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</si>
  <si>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</si>
  <si>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</si>
  <si>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</si>
  <si>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</si>
  <si>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</si>
  <si>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</si>
  <si>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</si>
  <si>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</si>
  <si>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</si>
  <si>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</si>
  <si>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</si>
  <si>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</si>
  <si>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</si>
  <si>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</si>
  <si>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</si>
  <si>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</si>
  <si>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</si>
  <si>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</si>
  <si>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</si>
  <si>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</si>
  <si>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</si>
  <si>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</si>
  <si>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</si>
  <si>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</si>
  <si>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</si>
  <si>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</si>
  <si>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</si>
  <si>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</si>
  <si>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</si>
  <si>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</si>
  <si>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</si>
  <si>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</si>
  <si>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</si>
  <si>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</si>
  <si>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</si>
  <si>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</si>
  <si>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</si>
  <si>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</si>
  <si>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</si>
  <si>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</si>
  <si>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</si>
  <si>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</si>
  <si>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</si>
  <si>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</si>
  <si>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</si>
  <si>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</si>
  <si>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</si>
  <si>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</si>
  <si>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</si>
  <si>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</si>
  <si>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</si>
  <si>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</si>
  <si>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</si>
  <si>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</si>
  <si>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</si>
  <si>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</si>
  <si>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</si>
  <si>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</si>
  <si>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</si>
  <si>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</si>
  <si>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</si>
  <si>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</si>
  <si>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</si>
  <si>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</si>
  <si>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</si>
  <si>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</si>
  <si>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</si>
  <si>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</si>
  <si>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</si>
  <si>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</si>
  <si>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</si>
  <si>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</si>
  <si>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</si>
  <si>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</si>
  <si>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</si>
  <si>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</si>
  <si>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</si>
  <si>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</si>
  <si>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</si>
  <si>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</si>
  <si>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</si>
  <si>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</si>
  <si>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</si>
  <si>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</si>
  <si>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</si>
  <si>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</si>
  <si>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</si>
  <si>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</si>
  <si>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</si>
  <si>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</si>
  <si>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</si>
  <si>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</si>
  <si>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</si>
  <si>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</si>
  <si>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</si>
  <si>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</si>
  <si>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</si>
  <si>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</si>
  <si>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</si>
  <si>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</si>
  <si>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</si>
  <si>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</si>
  <si>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</si>
  <si>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</si>
  <si>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</si>
  <si>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</si>
  <si>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</si>
  <si>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</si>
  <si>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</si>
  <si>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</si>
  <si>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</si>
  <si>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</si>
  <si>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</si>
  <si>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</si>
  <si>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</si>
  <si>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</si>
  <si>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</si>
  <si>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</si>
  <si>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</si>
  <si>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</si>
  <si>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</si>
  <si>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</si>
  <si>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</si>
  <si>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</si>
  <si>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</si>
  <si>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</si>
  <si>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</si>
  <si>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</si>
  <si>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</si>
  <si>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</si>
  <si>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</si>
  <si>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</si>
  <si>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</si>
  <si>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</si>
  <si>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</si>
  <si>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</si>
  <si>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</si>
  <si>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</si>
  <si>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</si>
  <si>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</si>
  <si>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</si>
  <si>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</si>
  <si>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</si>
  <si>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</si>
  <si>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</si>
  <si>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</si>
  <si>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</si>
  <si>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</si>
  <si>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</si>
  <si>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</si>
  <si>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</si>
  <si>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</si>
  <si>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</si>
  <si>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</si>
  <si>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</si>
  <si>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</si>
  <si>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</si>
  <si>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</si>
  <si>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</si>
  <si>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</si>
  <si>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</si>
  <si>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</si>
  <si>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</si>
  <si>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</si>
  <si>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</si>
  <si>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</si>
  <si>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</si>
  <si>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</si>
  <si>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</si>
  <si>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</si>
  <si>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</si>
  <si>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</si>
  <si>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</si>
  <si>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</si>
  <si>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</si>
  <si>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</si>
  <si>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</si>
  <si>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</si>
  <si>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</si>
  <si>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</si>
  <si>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</si>
  <si>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</si>
  <si>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</si>
  <si>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</si>
  <si>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</si>
  <si>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</si>
  <si>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</si>
  <si>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</si>
  <si>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</si>
  <si>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</si>
  <si>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</si>
  <si>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</si>
  <si>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</si>
  <si>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</si>
  <si>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</si>
  <si>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</si>
  <si>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</si>
  <si>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</si>
  <si>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</si>
  <si>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</si>
  <si>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</si>
  <si>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</si>
  <si>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</si>
  <si>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</si>
  <si>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</si>
  <si>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</si>
  <si>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</si>
  <si>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</si>
  <si>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</si>
  <si>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</si>
  <si>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</si>
  <si>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</si>
  <si>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</si>
  <si>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</si>
  <si>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</si>
  <si>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</si>
  <si>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</si>
  <si>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</si>
  <si>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</si>
  <si>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</si>
  <si>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</si>
  <si>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</si>
  <si>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</si>
  <si>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</si>
  <si>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</si>
  <si>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</si>
  <si>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</si>
  <si>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</si>
  <si>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</si>
  <si>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</si>
  <si>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</si>
  <si>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</si>
  <si>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</si>
  <si>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</si>
  <si>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</si>
  <si>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</si>
  <si>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</si>
  <si>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</si>
  <si>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</si>
  <si>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</si>
  <si>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</si>
  <si>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</si>
  <si>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</si>
  <si>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</si>
  <si>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</si>
  <si>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</si>
  <si>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</si>
  <si>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</si>
  <si>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</si>
  <si>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</si>
  <si>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</si>
  <si>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</si>
  <si>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</si>
  <si>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</si>
  <si>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</si>
  <si>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</si>
  <si>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</si>
  <si>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</si>
  <si>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</si>
  <si>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</si>
  <si>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</si>
  <si>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</si>
  <si>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</si>
  <si>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</si>
  <si>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</si>
  <si>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</si>
  <si>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</si>
  <si>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</si>
  <si>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</si>
  <si>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</si>
  <si>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</si>
  <si>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</si>
  <si>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</si>
  <si>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</si>
  <si>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</si>
  <si>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</si>
  <si>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</si>
  <si>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</si>
  <si>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</si>
  <si>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</si>
  <si>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</si>
  <si>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</si>
  <si>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</si>
  <si>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</si>
  <si>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</si>
  <si>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</si>
  <si>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</si>
  <si>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</si>
  <si>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</si>
  <si>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</si>
  <si>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</si>
  <si>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</si>
  <si>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</si>
  <si>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</si>
  <si>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</si>
  <si>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</si>
  <si>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</si>
  <si>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</si>
  <si>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</si>
  <si>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</si>
  <si>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</si>
  <si>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</si>
  <si>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</si>
  <si>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</si>
  <si>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</si>
  <si>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</si>
  <si>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</si>
  <si>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</si>
  <si>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</si>
  <si>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</si>
  <si>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</si>
  <si>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</si>
  <si>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</si>
  <si>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</si>
  <si>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</si>
  <si>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</si>
  <si>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</si>
  <si>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</si>
  <si>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</si>
  <si>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</si>
  <si>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</si>
  <si>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</si>
  <si>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</si>
  <si>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</si>
  <si>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</si>
  <si>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</si>
  <si>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</si>
  <si>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</si>
  <si>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</si>
  <si>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</si>
  <si>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</si>
  <si>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</si>
  <si>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</si>
  <si>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</si>
  <si>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</si>
  <si>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</si>
  <si>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</si>
  <si>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</si>
  <si>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</si>
  <si>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</si>
  <si>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</si>
  <si>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</si>
  <si>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</si>
  <si>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</si>
  <si>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</si>
  <si>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</si>
  <si>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</si>
  <si>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</si>
  <si>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</si>
  <si>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</si>
  <si>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</si>
  <si>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</si>
  <si>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</si>
  <si>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</si>
  <si>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</si>
  <si>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</si>
  <si>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</si>
  <si>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</si>
  <si>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</si>
  <si>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</si>
  <si>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</si>
  <si>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</si>
  <si>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</si>
  <si>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</si>
  <si>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</si>
  <si>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</si>
  <si>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</si>
  <si>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</si>
  <si>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</si>
  <si>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</si>
  <si>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</si>
  <si>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</si>
  <si>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</si>
  <si>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</si>
  <si>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</si>
  <si>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</si>
  <si>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</si>
  <si>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</si>
  <si>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</si>
  <si>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</si>
  <si>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</si>
  <si>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</si>
  <si>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</si>
  <si>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</si>
  <si>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</si>
  <si>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</si>
  <si>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</si>
  <si>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</si>
  <si>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</si>
  <si>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</si>
  <si>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</si>
  <si>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</si>
  <si>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</si>
  <si>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</si>
  <si>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</si>
  <si>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</si>
  <si>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</si>
  <si>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</si>
  <si>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</si>
  <si>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</si>
  <si>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</si>
  <si>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</si>
  <si>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</si>
  <si>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</si>
  <si>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</si>
  <si>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</si>
  <si>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</si>
  <si>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</si>
  <si>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</si>
  <si>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</si>
  <si>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</si>
  <si>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</si>
  <si>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</si>
  <si>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</si>
  <si>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</si>
  <si>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</si>
  <si>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</si>
  <si>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</si>
  <si>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</si>
  <si>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</si>
  <si>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</si>
  <si>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</si>
  <si>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</si>
  <si>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</si>
  <si>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</si>
  <si>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</si>
  <si>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</si>
  <si>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</si>
  <si>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</si>
  <si>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</si>
  <si>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</si>
  <si>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</si>
  <si>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</si>
  <si>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</si>
  <si>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</si>
  <si>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</si>
  <si>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</si>
  <si>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</si>
  <si>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</si>
  <si>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</si>
  <si>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</si>
  <si>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</si>
  <si>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</si>
  <si>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</si>
  <si>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</si>
  <si>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</si>
  <si>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</si>
  <si>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</si>
  <si>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</si>
  <si>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</si>
  <si>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</si>
  <si>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</si>
  <si>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</si>
  <si>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</si>
  <si>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</si>
  <si>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</si>
  <si>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</si>
  <si>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</si>
  <si>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</si>
  <si>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</si>
  <si>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</si>
  <si>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</si>
  <si>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</si>
  <si>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</si>
  <si>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</si>
  <si>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</si>
  <si>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</si>
  <si>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</si>
  <si>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</si>
  <si>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</si>
  <si>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</si>
  <si>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</si>
  <si>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</si>
  <si>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</si>
  <si>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</si>
  <si>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</si>
  <si>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</si>
  <si>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</si>
  <si>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</si>
  <si>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</si>
  <si>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</si>
  <si>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</si>
  <si>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</si>
  <si>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</si>
  <si>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</si>
  <si>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</si>
  <si>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</si>
  <si>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</si>
  <si>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</si>
  <si>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</si>
  <si>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</si>
  <si>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</si>
  <si>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</si>
  <si>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</si>
  <si>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</si>
  <si>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</si>
  <si>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</si>
  <si>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</si>
  <si>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</si>
  <si>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</si>
  <si>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</si>
  <si>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</si>
  <si>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</si>
  <si>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</si>
  <si>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</si>
  <si>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</si>
  <si>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</si>
  <si>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</si>
  <si>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</si>
  <si>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</si>
  <si>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</si>
  <si>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</si>
  <si>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</si>
  <si>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</si>
  <si>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</si>
  <si>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</si>
  <si>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</si>
  <si>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</si>
  <si>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</si>
  <si>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</si>
  <si>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</si>
  <si>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</si>
  <si>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</si>
  <si>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</si>
  <si>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</si>
  <si>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</si>
  <si>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</si>
  <si>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</si>
  <si>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</si>
  <si>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</si>
  <si>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</si>
  <si>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</si>
  <si>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</si>
  <si>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</si>
  <si>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</si>
  <si>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</si>
  <si>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</si>
  <si>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</si>
  <si>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</si>
  <si>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</si>
  <si>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</si>
  <si>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</si>
  <si>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</si>
  <si>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</si>
  <si>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</si>
  <si>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</si>
  <si>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</si>
  <si>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</si>
  <si>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</si>
  <si>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</si>
  <si>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</si>
  <si>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</si>
  <si>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</si>
  <si>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</si>
  <si>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</si>
  <si>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</si>
  <si>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</si>
  <si>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</si>
  <si>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</si>
  <si>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</si>
  <si>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</si>
  <si>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</si>
  <si>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</si>
  <si>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</si>
  <si>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</si>
  <si>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</si>
  <si>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</si>
  <si>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</si>
  <si>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</si>
  <si>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</si>
  <si>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</si>
  <si>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</si>
  <si>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</si>
  <si>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</si>
  <si>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</si>
  <si>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</si>
  <si>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</si>
  <si>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</si>
  <si>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</si>
  <si>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</si>
  <si>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</si>
  <si>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</si>
  <si>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</si>
  <si>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</si>
  <si>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</si>
  <si>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</si>
  <si>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</si>
  <si>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</si>
  <si>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</si>
  <si>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</si>
  <si>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</si>
  <si>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</si>
  <si>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</si>
  <si>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</si>
  <si>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</si>
  <si>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</si>
  <si>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</si>
  <si>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</si>
  <si>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</si>
  <si>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</si>
  <si>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</si>
  <si>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</si>
  <si>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</si>
  <si>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</si>
  <si>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</si>
  <si>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</si>
  <si>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</si>
  <si>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</si>
  <si>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</si>
  <si>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</si>
  <si>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</si>
  <si>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</si>
  <si>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</si>
  <si>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</si>
  <si>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</si>
  <si>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</si>
  <si>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</si>
  <si>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</si>
  <si>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</si>
  <si>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</si>
  <si>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</si>
  <si>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</si>
  <si>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</si>
  <si>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</si>
  <si>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</si>
  <si>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</si>
  <si>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</si>
  <si>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</si>
  <si>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</si>
  <si>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</si>
  <si>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</si>
  <si>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</si>
  <si>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</si>
  <si>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</si>
  <si>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</si>
  <si>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</si>
  <si>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</si>
  <si>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</si>
  <si>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</si>
  <si>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</si>
  <si>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</si>
  <si>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</si>
  <si>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</si>
  <si>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</si>
  <si>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</si>
  <si>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</si>
  <si>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</si>
  <si>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</si>
  <si>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</si>
  <si>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</si>
  <si>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</si>
  <si>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</si>
  <si>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</si>
  <si>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</si>
  <si>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</si>
  <si>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</si>
  <si>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</si>
  <si>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</si>
  <si>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</si>
  <si>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</si>
  <si>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</si>
  <si>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</si>
  <si>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</si>
  <si>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</si>
  <si>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</si>
  <si>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</si>
  <si>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</si>
  <si>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</si>
  <si>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</si>
  <si>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</si>
  <si>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</si>
  <si>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</si>
  <si>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</si>
  <si>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</si>
  <si>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</si>
  <si>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</si>
  <si>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</si>
  <si>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</si>
  <si>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</si>
  <si>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</si>
  <si>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</si>
  <si>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</si>
  <si>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</si>
  <si>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</si>
  <si>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</si>
  <si>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</si>
  <si>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</si>
  <si>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</si>
  <si>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</si>
  <si>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</si>
  <si>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</si>
  <si>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</si>
  <si>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</si>
  <si>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</si>
  <si>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</si>
  <si>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</si>
  <si>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</si>
  <si>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</si>
  <si>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</si>
  <si>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</si>
  <si>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</si>
  <si>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</si>
  <si>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</si>
  <si>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</si>
  <si>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</si>
  <si>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</si>
  <si>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</si>
  <si>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</si>
  <si>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</si>
  <si>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</si>
  <si>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</si>
  <si>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</si>
  <si>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</si>
  <si>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</si>
  <si>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</si>
  <si>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</si>
  <si>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</si>
  <si>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</si>
  <si>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</si>
  <si>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</si>
  <si>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</si>
  <si>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</si>
  <si>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</si>
  <si>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</si>
  <si>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</si>
  <si>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</si>
  <si>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</si>
  <si>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</si>
  <si>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</si>
  <si>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</si>
  <si>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</si>
  <si>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</si>
  <si>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</si>
  <si>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</si>
  <si>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</si>
  <si>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</si>
  <si>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</si>
  <si>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</si>
  <si>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</si>
  <si>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</si>
  <si>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</si>
  <si>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</si>
  <si>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</si>
  <si>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</si>
  <si>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</si>
  <si>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</si>
  <si>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</si>
  <si>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</si>
  <si>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</si>
  <si>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</si>
  <si>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</si>
  <si>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</si>
  <si>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</si>
  <si>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</si>
  <si>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</si>
  <si>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</si>
  <si>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</si>
  <si>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</si>
  <si>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</si>
  <si>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</si>
  <si>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</si>
  <si>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</si>
  <si>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</si>
  <si>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</si>
  <si>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</si>
  <si>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</si>
  <si>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</si>
  <si>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</si>
  <si>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</si>
  <si>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</si>
  <si>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</si>
  <si>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</si>
  <si>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</si>
  <si>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</si>
  <si>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</si>
  <si>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</si>
  <si>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</si>
  <si>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</si>
  <si>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</si>
  <si>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</si>
  <si>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</si>
  <si>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</si>
  <si>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</si>
  <si>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</si>
  <si>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</si>
  <si>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</si>
  <si>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</si>
  <si>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</si>
  <si>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</si>
  <si>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</si>
  <si>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</si>
  <si>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</si>
  <si>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</si>
  <si>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</si>
  <si>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</si>
  <si>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</si>
  <si>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</si>
  <si>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</si>
  <si>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</si>
  <si>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</si>
  <si>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</si>
  <si>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</si>
  <si>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</si>
  <si>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</si>
  <si>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</si>
  <si>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</si>
  <si>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</si>
  <si>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</si>
  <si>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</si>
  <si>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</si>
  <si>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</si>
  <si>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</si>
  <si>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</si>
  <si>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</si>
  <si>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</si>
  <si>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</si>
  <si>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</si>
  <si>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</si>
  <si>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</si>
  <si>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</si>
  <si>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</si>
  <si>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</si>
  <si>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</si>
  <si>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</si>
  <si>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</si>
  <si>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</si>
  <si>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</si>
  <si>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</si>
  <si>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</si>
  <si>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</si>
  <si>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</si>
  <si>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</si>
  <si>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</si>
  <si>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</si>
  <si>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</si>
  <si>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</si>
  <si>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</si>
  <si>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</si>
  <si>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</si>
  <si>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</si>
  <si>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</si>
  <si>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</si>
  <si>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</si>
  <si>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</si>
  <si>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</si>
  <si>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</si>
  <si>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</si>
  <si>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</si>
  <si>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</si>
  <si>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</si>
  <si>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</si>
  <si>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</si>
  <si>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</si>
  <si>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</si>
  <si>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</si>
  <si>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</si>
  <si>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</si>
  <si>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</si>
  <si>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</si>
  <si>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</si>
  <si>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</si>
  <si>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</si>
  <si>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</si>
  <si>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</si>
  <si>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</si>
  <si>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</si>
  <si>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</si>
  <si>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</si>
  <si>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</si>
  <si>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</si>
  <si>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</si>
  <si>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</si>
  <si>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</si>
  <si>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</si>
  <si>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</si>
  <si>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</si>
  <si>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</si>
  <si>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</si>
  <si>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</si>
  <si>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</si>
  <si>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</si>
  <si>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</si>
  <si>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</si>
  <si>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</si>
  <si>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</si>
  <si>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</si>
  <si>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</si>
  <si>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</si>
  <si>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</si>
  <si>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</si>
  <si>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</si>
  <si>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</si>
  <si>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</si>
  <si>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</si>
  <si>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</si>
  <si>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</si>
  <si>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</si>
  <si>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</si>
  <si>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</si>
  <si>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</si>
  <si>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</si>
  <si>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</si>
  <si>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</si>
  <si>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</si>
  <si>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</si>
  <si>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</si>
  <si>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</si>
  <si>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</si>
  <si>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</si>
  <si>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</si>
  <si>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</si>
  <si>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</si>
  <si>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</si>
  <si>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</si>
  <si>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</si>
  <si>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</si>
  <si>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</si>
  <si>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</si>
  <si>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</si>
  <si>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</si>
  <si>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</si>
  <si>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</si>
  <si>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</si>
  <si>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</si>
  <si>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</si>
  <si>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</si>
  <si>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</si>
  <si>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</si>
  <si>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</si>
  <si>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</si>
  <si>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</si>
  <si>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</si>
  <si>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</si>
  <si>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</si>
  <si>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</si>
  <si>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</si>
  <si>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</si>
  <si>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</si>
  <si>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</si>
  <si>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</si>
  <si>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</si>
  <si>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</si>
  <si>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</si>
  <si>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</si>
  <si>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</si>
  <si>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</si>
  <si>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</si>
  <si>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</si>
  <si>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</si>
  <si>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</si>
  <si>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</si>
  <si>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</si>
  <si>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</si>
  <si>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</si>
  <si>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</si>
  <si>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</si>
  <si>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</si>
  <si>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</si>
  <si>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</si>
  <si>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</si>
  <si>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</si>
  <si>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</si>
  <si>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</si>
  <si>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</si>
  <si>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</si>
  <si>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</si>
  <si>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</si>
  <si>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</si>
  <si>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</si>
  <si>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</si>
  <si>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</si>
  <si>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</si>
  <si>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</si>
  <si>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</si>
  <si>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</si>
  <si>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</si>
  <si>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</si>
  <si>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</si>
  <si>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</si>
  <si>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</si>
  <si>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</si>
  <si>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</si>
  <si>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</si>
  <si>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</si>
  <si>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</si>
  <si>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</si>
  <si>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</si>
  <si>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</si>
  <si>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</si>
  <si>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</si>
  <si>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</si>
  <si>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</si>
  <si>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</si>
  <si>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</si>
  <si>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</si>
  <si>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</si>
  <si>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</si>
  <si>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</si>
  <si>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</si>
  <si>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</si>
  <si>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</si>
  <si>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</si>
  <si>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</si>
  <si>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</si>
  <si>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</si>
  <si>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</si>
  <si>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</si>
  <si>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</si>
  <si>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</si>
  <si>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</si>
  <si>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</si>
  <si>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</si>
  <si>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</si>
  <si>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</si>
  <si>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</si>
  <si>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</si>
  <si>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</si>
  <si>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</si>
  <si>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</si>
  <si>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</si>
  <si>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</si>
  <si>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</si>
  <si>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</si>
  <si>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</si>
  <si>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</si>
  <si>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</si>
  <si>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</si>
  <si>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</si>
  <si>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</si>
  <si>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</si>
  <si>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</si>
  <si>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</si>
  <si>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</si>
  <si>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</si>
  <si>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</si>
  <si>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</si>
  <si>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</si>
  <si>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</si>
  <si>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</si>
  <si>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</si>
  <si>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</si>
  <si>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</si>
  <si>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</si>
  <si>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</si>
  <si>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</si>
  <si>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</si>
  <si>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</si>
  <si>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</si>
  <si>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</si>
  <si>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</si>
  <si>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</si>
  <si>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</si>
  <si>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</si>
  <si>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</si>
  <si>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</si>
  <si>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</si>
  <si>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</si>
  <si>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</si>
  <si>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</si>
  <si>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</si>
  <si>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</si>
  <si>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</si>
  <si>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</si>
  <si>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</si>
  <si>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</si>
  <si>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</si>
  <si>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</si>
  <si>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</si>
  <si>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</si>
  <si>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</si>
  <si>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</si>
  <si>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</si>
  <si>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</si>
  <si>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</si>
  <si>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</si>
  <si>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</si>
  <si>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</si>
  <si>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</si>
  <si>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</si>
  <si>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</si>
  <si>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</si>
  <si>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</si>
  <si>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</si>
  <si>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</si>
  <si>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</si>
  <si>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</si>
  <si>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</si>
  <si>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</si>
  <si>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</si>
  <si>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</si>
  <si>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</si>
  <si>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</si>
  <si>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</si>
  <si>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</si>
  <si>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</si>
  <si>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</si>
  <si>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</si>
  <si>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</si>
  <si>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</si>
  <si>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</si>
  <si>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</si>
  <si>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</si>
  <si>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</si>
  <si>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</si>
  <si>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</si>
  <si>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</si>
  <si>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</si>
  <si>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</si>
  <si>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</si>
  <si>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</si>
  <si>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</si>
  <si>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</si>
  <si>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</si>
  <si>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</si>
  <si>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</si>
  <si>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</si>
  <si>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</si>
  <si>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</si>
  <si>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</si>
  <si>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</si>
  <si>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</si>
  <si>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</si>
  <si>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</si>
  <si>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</si>
  <si>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</si>
  <si>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</si>
  <si>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</si>
  <si>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</si>
  <si>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</si>
  <si>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</si>
  <si>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</si>
  <si>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</si>
  <si>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</si>
  <si>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</si>
  <si>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</si>
  <si>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</si>
  <si>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</si>
  <si>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</si>
  <si>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</si>
  <si>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</si>
  <si>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</si>
  <si>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</si>
  <si>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</si>
  <si>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</si>
  <si>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</si>
  <si>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</si>
  <si>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</si>
  <si>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</si>
  <si>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</si>
  <si>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</si>
  <si>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</si>
  <si>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</si>
  <si>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</si>
  <si>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</si>
  <si>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</si>
  <si>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</si>
  <si>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</si>
  <si>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</si>
  <si>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</si>
  <si>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</si>
  <si>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</si>
  <si>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</si>
  <si>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</si>
  <si>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</si>
  <si>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</si>
  <si>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</si>
  <si>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</si>
  <si>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</si>
  <si>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</si>
  <si>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</si>
  <si>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</si>
  <si>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</si>
  <si>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</si>
  <si>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</si>
  <si>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</si>
  <si>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</si>
  <si>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</si>
  <si>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</si>
  <si>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</si>
  <si>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</si>
  <si>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</si>
  <si>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</si>
  <si>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</si>
  <si>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</si>
  <si>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</si>
  <si>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</si>
  <si>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</si>
  <si>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</si>
  <si>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</si>
  <si>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</si>
  <si>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</si>
  <si>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</si>
  <si>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</si>
  <si>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</si>
  <si>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</si>
  <si>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</si>
  <si>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</si>
  <si>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</si>
  <si>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</si>
  <si>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</si>
  <si>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</si>
  <si>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</si>
  <si>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</si>
  <si>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</si>
  <si>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</si>
  <si>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</si>
  <si>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</si>
  <si>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</si>
  <si>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</si>
  <si>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</si>
  <si>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</si>
  <si>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</si>
  <si>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</si>
  <si>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</si>
  <si>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</si>
  <si>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</si>
  <si>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</si>
  <si>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</si>
  <si>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</si>
  <si>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</si>
  <si>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</si>
  <si>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</si>
  <si>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</si>
  <si>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</si>
  <si>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</si>
  <si>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</si>
  <si>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</si>
  <si>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</si>
  <si>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</si>
  <si>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</si>
  <si>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</si>
  <si>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</si>
  <si>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</si>
  <si>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</si>
  <si>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</si>
  <si>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</si>
  <si>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</si>
  <si>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</si>
  <si>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</si>
  <si>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</si>
  <si>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</si>
  <si>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</si>
  <si>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</si>
  <si>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</si>
  <si>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</si>
  <si>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</si>
  <si>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</si>
  <si>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</si>
  <si>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</si>
  <si>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</si>
  <si>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</si>
  <si>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</si>
  <si>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</si>
  <si>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</si>
  <si>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</si>
  <si>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</si>
  <si>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</si>
  <si>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</si>
  <si>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</si>
  <si>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</si>
  <si>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</si>
  <si>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</si>
  <si>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</si>
  <si>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</si>
  <si>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</si>
  <si>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</si>
  <si>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</si>
  <si>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</si>
  <si>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</si>
  <si>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</si>
  <si>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</si>
  <si>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</si>
  <si>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</si>
  <si>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</si>
  <si>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</si>
  <si>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</si>
  <si>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</si>
  <si>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</si>
  <si>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</si>
  <si>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</si>
  <si>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</si>
  <si>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</si>
  <si>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</si>
  <si>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</si>
  <si>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</si>
  <si>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</si>
  <si>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</si>
  <si>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</si>
  <si>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</si>
  <si>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</si>
  <si>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</si>
  <si>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</si>
  <si>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</si>
  <si>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</si>
  <si>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</si>
  <si>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</si>
  <si>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</si>
  <si>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</si>
  <si>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</si>
  <si>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</si>
  <si>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</si>
  <si>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</si>
  <si>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</si>
  <si>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</si>
  <si>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</si>
  <si>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</si>
  <si>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</si>
  <si>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</si>
  <si>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</si>
  <si>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</si>
  <si>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</si>
  <si>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</si>
  <si>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</si>
  <si>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</si>
  <si>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</si>
  <si>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</si>
  <si>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</si>
  <si>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</si>
  <si>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</si>
  <si>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</si>
  <si>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</si>
  <si>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</si>
  <si>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</si>
  <si>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</si>
  <si>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</si>
  <si>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</si>
  <si>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</si>
  <si>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</si>
  <si>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</si>
  <si>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</si>
  <si>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</si>
  <si>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</si>
  <si>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</si>
  <si>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</si>
  <si>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</si>
  <si>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</si>
  <si>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</si>
  <si>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</si>
  <si>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</si>
  <si>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</si>
  <si>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</si>
  <si>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</si>
  <si>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</si>
  <si>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</si>
  <si>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</si>
  <si>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</si>
  <si>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</si>
  <si>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</si>
  <si>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</si>
  <si>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</si>
  <si>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</si>
  <si>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</si>
  <si>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</si>
  <si>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</si>
  <si>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</si>
  <si>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</si>
  <si>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</si>
  <si>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</si>
  <si>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</si>
  <si>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</si>
  <si>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</si>
  <si>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</si>
  <si>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</si>
  <si>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</si>
  <si>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</si>
  <si>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</si>
  <si>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</si>
  <si>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</si>
  <si>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</si>
  <si>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</si>
  <si>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</si>
  <si>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</si>
  <si>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</si>
  <si>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</si>
  <si>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</si>
  <si>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</si>
  <si>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</si>
  <si>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</si>
  <si>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</si>
  <si>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</si>
  <si>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</si>
  <si>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</si>
  <si>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</si>
  <si>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</si>
  <si>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</si>
  <si>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</si>
  <si>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</si>
  <si>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</si>
  <si>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</si>
  <si>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</si>
  <si>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</si>
  <si>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</si>
  <si>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</si>
  <si>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</si>
  <si>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</si>
  <si>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</si>
  <si>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</si>
  <si>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</si>
  <si>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</si>
  <si>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</si>
  <si>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</si>
  <si>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</si>
  <si>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</si>
  <si>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</si>
  <si>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</si>
  <si>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</si>
  <si>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</si>
  <si>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</si>
  <si>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</si>
  <si>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</si>
  <si>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</si>
  <si>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</si>
  <si>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</si>
  <si>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</si>
  <si>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</si>
  <si>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</si>
  <si>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</si>
  <si>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</si>
  <si>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</si>
  <si>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</si>
  <si>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</si>
  <si>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</si>
  <si>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</si>
  <si>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</si>
  <si>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</si>
  <si>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</si>
  <si>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</si>
  <si>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</si>
  <si>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</si>
  <si>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</si>
  <si>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</si>
  <si>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</si>
  <si>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</si>
  <si>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</si>
  <si>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</si>
  <si>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</si>
  <si>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</si>
  <si>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</si>
  <si>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</si>
  <si>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</si>
  <si>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</si>
  <si>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</si>
  <si>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</si>
  <si>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</si>
  <si>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</si>
  <si>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</si>
  <si>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</si>
  <si>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</si>
  <si>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</si>
  <si>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</si>
  <si>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</si>
  <si>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</si>
  <si>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</si>
  <si>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</si>
  <si>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</si>
  <si>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</si>
  <si>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</si>
  <si>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</si>
  <si>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</si>
  <si>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</si>
  <si>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</si>
  <si>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</si>
  <si>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</si>
  <si>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</si>
  <si>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</si>
  <si>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</si>
  <si>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</si>
  <si>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</si>
  <si>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</si>
  <si>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</si>
  <si>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</si>
  <si>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</si>
  <si>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</si>
  <si>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</si>
  <si>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</si>
  <si>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</si>
  <si>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</si>
  <si>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</si>
  <si>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</si>
  <si>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</si>
  <si>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</si>
  <si>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</si>
  <si>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</si>
  <si>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</si>
  <si>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</si>
  <si>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</si>
  <si>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</si>
  <si>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</si>
  <si>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</si>
  <si>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</si>
  <si>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</si>
  <si>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</si>
  <si>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</si>
  <si>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</si>
  <si>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</si>
  <si>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</si>
  <si>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</si>
  <si>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</si>
  <si>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</si>
  <si>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</si>
  <si>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</si>
  <si>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</si>
  <si>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</si>
  <si>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</si>
  <si>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</si>
  <si>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</si>
  <si>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</si>
  <si>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</si>
  <si>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</si>
  <si>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</si>
  <si>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</si>
  <si>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</si>
  <si>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</si>
  <si>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</si>
  <si>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</si>
  <si>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</si>
  <si>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</si>
  <si>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</si>
  <si>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</si>
  <si>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</si>
  <si>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</si>
  <si>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</si>
  <si>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</si>
  <si>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</si>
  <si>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</si>
  <si>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</si>
  <si>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</si>
  <si>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</si>
  <si>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</si>
  <si>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</si>
  <si>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</si>
  <si>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</si>
  <si>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</si>
  <si>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</si>
  <si>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</si>
  <si>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</si>
  <si>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</si>
  <si>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</si>
  <si>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</si>
  <si>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</si>
  <si>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</si>
  <si>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</si>
  <si>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</si>
  <si>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</si>
  <si>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</si>
  <si>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</si>
  <si>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</si>
  <si>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</si>
  <si>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</si>
  <si>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</si>
  <si>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</si>
  <si>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</si>
  <si>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</si>
  <si>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</si>
  <si>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</si>
  <si>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</si>
  <si>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</si>
  <si>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</si>
  <si>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</si>
  <si>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</si>
  <si>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</si>
  <si>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</si>
  <si>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</si>
  <si>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</si>
  <si>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</si>
  <si>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</si>
  <si>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</si>
  <si>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</si>
  <si>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</si>
  <si>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</si>
  <si>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</si>
  <si>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</si>
  <si>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</si>
  <si>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</si>
  <si>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</si>
  <si>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</si>
  <si>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</si>
  <si>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</si>
  <si>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</si>
  <si>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</si>
  <si>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</si>
  <si>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</si>
  <si>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</si>
  <si>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</si>
  <si>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</si>
  <si>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</si>
  <si>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</si>
  <si>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</si>
  <si>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</si>
  <si>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</si>
  <si>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</si>
  <si>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</si>
  <si>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</si>
  <si>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</si>
  <si>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</si>
  <si>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</si>
  <si>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</si>
  <si>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</si>
  <si>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</si>
  <si>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</si>
  <si>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</si>
  <si>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</si>
  <si>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</si>
  <si>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</si>
  <si>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</si>
  <si>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</si>
  <si>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</si>
  <si>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</si>
  <si>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</si>
  <si>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</si>
  <si>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</si>
  <si>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</si>
  <si>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</si>
  <si>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</si>
  <si>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</si>
  <si>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</si>
  <si>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</si>
  <si>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</si>
  <si>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</si>
  <si>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</si>
  <si>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</si>
  <si>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</si>
  <si>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</si>
  <si>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</si>
  <si>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</si>
  <si>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</si>
  <si>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</si>
  <si>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</si>
  <si>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</si>
  <si>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</si>
  <si>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</si>
  <si>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</si>
  <si>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</si>
  <si>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</si>
  <si>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</si>
  <si>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</si>
  <si>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</si>
  <si>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</si>
  <si>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</si>
  <si>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</si>
  <si>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</si>
  <si>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</si>
  <si>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</si>
  <si>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</si>
  <si>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</si>
  <si>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</si>
  <si>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</si>
  <si>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</si>
  <si>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</si>
  <si>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</si>
  <si>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</si>
  <si>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</si>
  <si>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</si>
  <si>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</si>
  <si>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</si>
  <si>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</si>
  <si>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</si>
  <si>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</si>
  <si>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</si>
  <si>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</si>
  <si>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</si>
  <si>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</si>
  <si>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</si>
  <si>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</si>
  <si>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</si>
  <si>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</si>
  <si>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</si>
  <si>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</si>
  <si>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</si>
  <si>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</si>
  <si>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</si>
  <si>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</si>
  <si>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</si>
  <si>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</si>
  <si>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</si>
  <si>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</si>
  <si>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</si>
  <si>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</si>
  <si>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</si>
  <si>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</si>
  <si>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</si>
  <si>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</si>
  <si>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</si>
  <si>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</si>
  <si>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</si>
  <si>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</si>
  <si>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</si>
  <si>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</si>
  <si>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</si>
  <si>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</si>
  <si>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</si>
  <si>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</si>
  <si>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</si>
  <si>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</si>
  <si>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</si>
  <si>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</si>
  <si>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</si>
  <si>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</si>
  <si>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</si>
  <si>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</si>
  <si>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</si>
  <si>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</si>
  <si>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</si>
  <si>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</si>
  <si>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</si>
  <si>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</si>
  <si>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</si>
  <si>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</si>
  <si>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</si>
  <si>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</si>
  <si>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</si>
  <si>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</si>
  <si>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</si>
  <si>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</si>
  <si>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</si>
  <si>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</si>
  <si>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</si>
  <si>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</si>
  <si>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</si>
  <si>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</si>
  <si>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</si>
  <si>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</si>
  <si>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</si>
  <si>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</si>
  <si>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</si>
  <si>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</si>
  <si>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</si>
  <si>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</si>
  <si>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</si>
  <si>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</si>
  <si>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</si>
  <si>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</si>
  <si>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</si>
  <si>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</si>
  <si>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</si>
  <si>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</si>
  <si>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</si>
  <si>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</si>
  <si>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</si>
  <si>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</si>
  <si>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</si>
  <si>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</si>
  <si>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</si>
  <si>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</si>
  <si>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</si>
  <si>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</si>
  <si>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</si>
  <si>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</si>
  <si>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</si>
  <si>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</si>
  <si>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</si>
  <si>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</si>
  <si>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</si>
  <si>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</si>
  <si>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</si>
  <si>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</si>
  <si>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</si>
  <si>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</si>
  <si>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</si>
  <si>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</si>
  <si>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</si>
  <si>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</si>
  <si>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</si>
  <si>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</si>
  <si>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</si>
  <si>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</si>
  <si>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</si>
  <si>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</si>
  <si>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</si>
  <si>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</si>
  <si>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</si>
  <si>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</si>
  <si>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</si>
  <si>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</si>
  <si>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</si>
  <si>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</si>
  <si>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</si>
  <si>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</si>
  <si>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</si>
  <si>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</si>
  <si>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</si>
  <si>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</si>
  <si>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</si>
  <si>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</si>
  <si>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</si>
  <si>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</si>
  <si>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</si>
  <si>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</si>
  <si>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</si>
  <si>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</si>
  <si>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</si>
  <si>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</si>
  <si>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</si>
  <si>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</si>
  <si>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</si>
  <si>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</si>
  <si>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</si>
  <si>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</si>
  <si>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</si>
  <si>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</si>
  <si>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</si>
  <si>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</si>
  <si>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</si>
  <si>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</si>
  <si>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</si>
  <si>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</si>
  <si>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</si>
  <si>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</si>
  <si>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</si>
  <si>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</si>
  <si>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</si>
  <si>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</si>
  <si>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</si>
  <si>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</si>
  <si>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</si>
  <si>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</si>
  <si>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</si>
  <si>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</si>
  <si>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</si>
  <si>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</si>
  <si>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</si>
  <si>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</si>
  <si>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</si>
  <si>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</si>
  <si>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</si>
  <si>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</si>
  <si>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</si>
  <si>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</si>
  <si>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</si>
  <si>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</si>
  <si>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</si>
  <si>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</si>
  <si>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</si>
  <si>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</si>
  <si>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</si>
  <si>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</si>
  <si>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</si>
  <si>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</si>
  <si>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</si>
  <si>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</si>
  <si>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</si>
  <si>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</si>
  <si>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</si>
  <si>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</si>
  <si>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</si>
  <si>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</si>
  <si>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</si>
  <si>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</si>
  <si>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</si>
  <si>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</si>
  <si>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</si>
  <si>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</si>
  <si>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</si>
  <si>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</si>
  <si>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</si>
  <si>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</si>
  <si>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</si>
  <si>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</si>
  <si>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</si>
  <si>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</si>
  <si>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</si>
  <si>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</si>
  <si>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</si>
  <si>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</si>
  <si>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</si>
  <si>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</si>
  <si>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</si>
  <si>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</si>
  <si>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</si>
  <si>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</si>
  <si>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</si>
  <si>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</si>
  <si>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</si>
  <si>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</si>
  <si>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</si>
  <si>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</si>
  <si>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</si>
  <si>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</si>
  <si>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</si>
  <si>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</si>
  <si>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</si>
  <si>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</si>
  <si>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</si>
  <si>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</si>
  <si>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</si>
  <si>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</si>
  <si>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</si>
  <si>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</si>
  <si>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</si>
  <si>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</si>
  <si>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</si>
  <si>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</si>
  <si>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</si>
  <si>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</si>
  <si>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</si>
  <si>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</si>
  <si>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</si>
  <si>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</si>
  <si>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</si>
  <si>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</si>
  <si>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</si>
  <si>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</si>
  <si>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</si>
  <si>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</si>
  <si>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</si>
  <si>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</si>
  <si>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</si>
  <si>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</si>
  <si>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</si>
  <si>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</si>
  <si>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</si>
  <si>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</si>
  <si>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</si>
  <si>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</si>
  <si>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</si>
  <si>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</si>
  <si>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</si>
  <si>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</si>
  <si>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</si>
  <si>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</si>
  <si>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</si>
  <si>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</si>
  <si>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</si>
  <si>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</si>
  <si>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</si>
  <si>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</si>
  <si>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</si>
  <si>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</si>
  <si>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</si>
  <si>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</si>
  <si>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</si>
  <si>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</si>
  <si>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</si>
  <si>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</si>
  <si>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</si>
  <si>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</si>
  <si>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</si>
  <si>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</si>
  <si>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</si>
  <si>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</si>
  <si>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</si>
  <si>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</si>
  <si>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</si>
  <si>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</si>
  <si>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</si>
  <si>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</si>
  <si>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</si>
  <si>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</si>
  <si>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</si>
  <si>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</si>
  <si>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</si>
  <si>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</si>
  <si>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</si>
  <si>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</si>
  <si>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</si>
  <si>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</si>
  <si>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</si>
  <si>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</si>
  <si>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</si>
  <si>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</si>
  <si>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</si>
  <si>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</si>
  <si>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</si>
  <si>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</si>
  <si>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</si>
  <si>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</si>
  <si>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</si>
  <si>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</si>
  <si>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</si>
  <si>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</si>
  <si>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</si>
  <si>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</si>
  <si>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</si>
  <si>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</si>
  <si>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</si>
  <si>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</si>
  <si>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</si>
  <si>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</si>
  <si>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</si>
  <si>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</si>
  <si>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</si>
  <si>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</si>
  <si>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</si>
  <si>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</si>
  <si>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</si>
  <si>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</si>
  <si>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</si>
  <si>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</si>
  <si>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</si>
  <si>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</si>
  <si>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</si>
  <si>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</si>
  <si>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</si>
  <si>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</si>
  <si>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</si>
  <si>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</si>
  <si>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</si>
  <si>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</si>
  <si>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</si>
  <si>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</si>
  <si>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</si>
  <si>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</si>
  <si>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</si>
  <si>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</si>
  <si>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</si>
  <si>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</si>
  <si>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</si>
  <si>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</si>
  <si>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</si>
  <si>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</si>
  <si>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</si>
  <si>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</si>
  <si>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</si>
  <si>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</si>
  <si>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</si>
  <si>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</si>
  <si>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</si>
  <si>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</si>
  <si>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</si>
  <si>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</si>
  <si>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</si>
  <si>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</si>
  <si>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</si>
  <si>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</si>
  <si>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</si>
  <si>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</si>
  <si>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</si>
  <si>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</si>
  <si>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</si>
  <si>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</si>
  <si>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</si>
  <si>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</si>
  <si>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</si>
  <si>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</si>
  <si>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</si>
  <si>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</si>
  <si>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</si>
  <si>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</si>
  <si>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</si>
  <si>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</si>
  <si>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</si>
  <si>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</si>
  <si>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</si>
  <si>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</si>
  <si>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</si>
  <si>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</si>
  <si>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</si>
  <si>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</si>
  <si>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</si>
  <si>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</si>
  <si>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</si>
  <si>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</si>
  <si>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</si>
  <si>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</si>
  <si>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</si>
  <si>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</si>
  <si>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</si>
  <si>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</si>
  <si>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</si>
  <si>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</si>
  <si>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</si>
  <si>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</si>
  <si>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</si>
  <si>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</si>
  <si>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</si>
  <si>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</si>
  <si>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</si>
  <si>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</si>
  <si>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</si>
  <si>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</si>
  <si>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</si>
  <si>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</si>
  <si>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</si>
  <si>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</si>
  <si>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</si>
  <si>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</si>
  <si>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</si>
  <si>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</si>
  <si>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</si>
  <si>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</si>
  <si>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</si>
  <si>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</si>
  <si>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</si>
  <si>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</si>
  <si>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</si>
  <si>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</si>
  <si>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</si>
  <si>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</si>
  <si>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</si>
  <si>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</si>
  <si>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</si>
  <si>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</si>
  <si>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</si>
  <si>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</si>
  <si>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</si>
  <si>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</si>
  <si>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</si>
  <si>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</si>
  <si>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</si>
  <si>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</si>
  <si>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</si>
  <si>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</si>
  <si>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</si>
  <si>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</si>
  <si>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</si>
  <si>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</si>
  <si>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</si>
  <si>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</si>
  <si>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</si>
  <si>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</si>
  <si>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</si>
  <si>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</si>
  <si>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</si>
  <si>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</si>
  <si>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</si>
  <si>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</si>
  <si>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</si>
  <si>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</si>
  <si>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</si>
  <si>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</si>
  <si>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</si>
  <si>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</si>
  <si>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</si>
  <si>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</si>
  <si>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</si>
  <si>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</si>
  <si>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</si>
  <si>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</si>
  <si>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</si>
  <si>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</si>
  <si>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</si>
  <si>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</si>
  <si>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</si>
  <si>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</si>
  <si>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</si>
  <si>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</si>
  <si>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</si>
  <si>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</si>
  <si>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</si>
  <si>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</si>
  <si>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</si>
  <si>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</si>
  <si>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</si>
  <si>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</si>
  <si>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</si>
  <si>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</si>
  <si>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</si>
  <si>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</si>
  <si>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</si>
  <si>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</si>
  <si>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</si>
  <si>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</si>
  <si>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</si>
  <si>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</si>
  <si>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</si>
  <si>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</si>
  <si>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</si>
  <si>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</si>
  <si>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</si>
  <si>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</si>
  <si>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</si>
  <si>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</si>
  <si>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</si>
  <si>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</si>
  <si>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</si>
  <si>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</si>
  <si>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</si>
  <si>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</si>
  <si>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</si>
  <si>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</si>
  <si>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</si>
  <si>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</si>
  <si>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</si>
  <si>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</si>
  <si>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</si>
  <si>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</si>
  <si>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</si>
  <si>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</si>
  <si>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</si>
  <si>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</si>
  <si>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</si>
  <si>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</si>
  <si>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</si>
  <si>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</si>
  <si>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</si>
  <si>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</si>
  <si>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</si>
  <si>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</si>
  <si>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</si>
  <si>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</si>
  <si>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</si>
  <si>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</si>
  <si>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</si>
  <si>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</si>
  <si>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</si>
  <si>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</si>
  <si>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</si>
  <si>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</si>
  <si>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</si>
  <si>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</si>
  <si>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</si>
  <si>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</si>
  <si>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</si>
  <si>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</si>
  <si>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</si>
  <si>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</si>
  <si>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</si>
  <si>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</si>
  <si>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</si>
  <si>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</si>
  <si>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</si>
  <si>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</si>
  <si>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</si>
  <si>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</si>
  <si>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</si>
  <si>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</si>
  <si>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</si>
  <si>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</si>
  <si>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</si>
  <si>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</si>
  <si>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</si>
  <si>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</si>
  <si>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</si>
  <si>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</si>
  <si>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</si>
  <si>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</si>
  <si>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</si>
  <si>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</si>
  <si>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</si>
  <si>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</si>
  <si>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</si>
  <si>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</si>
  <si>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</si>
  <si>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</si>
  <si>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</si>
  <si>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</si>
  <si>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</si>
  <si>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</si>
  <si>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</si>
  <si>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</si>
  <si>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</si>
  <si>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</si>
  <si>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</si>
  <si>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</si>
  <si>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</si>
  <si>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</si>
  <si>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</si>
  <si>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</si>
  <si>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</si>
  <si>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</si>
  <si>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</si>
  <si>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</si>
  <si>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</si>
  <si>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</si>
  <si>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</si>
  <si>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</si>
  <si>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</si>
  <si>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</si>
  <si>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</si>
  <si>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</si>
  <si>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</si>
  <si>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</si>
  <si>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</si>
  <si>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</si>
  <si>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</si>
  <si>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</si>
  <si>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</si>
  <si>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</si>
  <si>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</si>
  <si>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</si>
  <si>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</si>
  <si>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</si>
  <si>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</si>
  <si>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</si>
  <si>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</si>
  <si>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</si>
  <si>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</si>
  <si>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</si>
  <si>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</si>
  <si>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</si>
  <si>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</si>
  <si>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</si>
  <si>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</si>
  <si>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</si>
  <si>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</si>
  <si>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</si>
  <si>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</si>
  <si>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</si>
  <si>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</si>
  <si>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</si>
  <si>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</si>
  <si>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</si>
  <si>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</si>
  <si>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</si>
  <si>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</si>
  <si>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</si>
  <si>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</si>
  <si>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</si>
  <si>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</si>
  <si>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</si>
  <si>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</si>
  <si>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</si>
  <si>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</si>
  <si>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</si>
  <si>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</si>
  <si>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</si>
  <si>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</si>
  <si>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</si>
  <si>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</si>
  <si>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</si>
  <si>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</si>
  <si>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</si>
  <si>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</si>
  <si>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</si>
  <si>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</si>
  <si>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</si>
  <si>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</si>
  <si>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</si>
  <si>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</si>
  <si>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</si>
  <si>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</si>
  <si>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</si>
  <si>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</si>
  <si>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</si>
  <si>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</si>
  <si>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</si>
  <si>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</si>
  <si>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</si>
  <si>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</si>
  <si>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</si>
  <si>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</si>
  <si>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</si>
  <si>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</si>
  <si>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</si>
  <si>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</si>
  <si>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</si>
  <si>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</si>
  <si>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</si>
  <si>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</si>
  <si>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</si>
  <si>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</si>
  <si>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</si>
  <si>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</si>
  <si>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</si>
  <si>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</si>
  <si>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</si>
  <si>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</si>
  <si>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</si>
  <si>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</si>
  <si>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</si>
  <si>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</si>
  <si>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</si>
  <si>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</si>
  <si>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</si>
  <si>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</si>
  <si>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</si>
  <si>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</si>
  <si>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</si>
  <si>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</si>
  <si>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</si>
  <si>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</si>
  <si>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</si>
  <si>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</si>
  <si>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</si>
  <si>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</si>
  <si>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</si>
  <si>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</si>
  <si>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</si>
  <si>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</si>
  <si>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</si>
  <si>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</si>
  <si>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</si>
  <si>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</si>
  <si>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</si>
  <si>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</si>
  <si>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</si>
  <si>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</si>
  <si>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</si>
  <si>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</si>
  <si>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</si>
  <si>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</si>
  <si>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</si>
  <si>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</si>
  <si>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</si>
  <si>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</si>
  <si>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</si>
  <si>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</si>
  <si>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</si>
  <si>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</si>
  <si>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</si>
  <si>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</si>
  <si>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</si>
  <si>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</si>
  <si>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</si>
  <si>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</si>
  <si>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</si>
  <si>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</si>
  <si>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</si>
  <si>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</si>
  <si>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</si>
  <si>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</si>
  <si>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</si>
  <si>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</si>
  <si>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</si>
  <si>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</si>
  <si>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</si>
  <si>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</si>
  <si>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</si>
  <si>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</si>
  <si>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</si>
  <si>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</si>
  <si>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</si>
  <si>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</si>
  <si>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</si>
  <si>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</si>
  <si>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</si>
  <si>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</si>
  <si>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</si>
  <si>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</si>
  <si>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</si>
  <si>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</si>
  <si>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</si>
  <si>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</si>
  <si>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</si>
  <si>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</si>
  <si>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</si>
  <si>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</si>
  <si>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</si>
  <si>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</si>
  <si>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</si>
  <si>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</si>
  <si>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</si>
  <si>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</si>
  <si>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</si>
  <si>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</si>
  <si>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</si>
  <si>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</si>
  <si>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</si>
  <si>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</si>
  <si>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</si>
  <si>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</si>
  <si>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</si>
  <si>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</si>
  <si>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</si>
  <si>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</si>
  <si>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</si>
  <si>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</si>
  <si>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</si>
  <si>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</si>
  <si>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</si>
  <si>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</si>
  <si>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</si>
  <si>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</si>
  <si>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</si>
  <si>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</si>
  <si>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</si>
  <si>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</si>
  <si>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</si>
  <si>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</si>
  <si>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</si>
  <si>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</si>
  <si>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</si>
  <si>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</si>
  <si>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</si>
  <si>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</si>
  <si>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</si>
  <si>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</si>
  <si>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</si>
  <si>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</si>
  <si>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</si>
  <si>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</si>
  <si>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</si>
  <si>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</si>
  <si>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</si>
  <si>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</si>
  <si>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</si>
  <si>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</si>
  <si>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</si>
  <si>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</si>
  <si>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</si>
  <si>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</si>
  <si>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</si>
  <si>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</si>
  <si>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</si>
  <si>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</si>
  <si>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</si>
  <si>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</si>
  <si>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</si>
  <si>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</si>
  <si>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</si>
  <si>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</si>
  <si>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</si>
  <si>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</si>
  <si>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</si>
  <si>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</si>
  <si>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</si>
  <si>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</si>
  <si>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</si>
  <si>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</si>
  <si>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</si>
  <si>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</si>
  <si>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</si>
  <si>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</si>
  <si>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</si>
  <si>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</si>
  <si>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</si>
  <si>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</si>
  <si>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</si>
  <si>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</si>
  <si>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</si>
  <si>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</si>
  <si>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</si>
  <si>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</si>
  <si>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</si>
  <si>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</si>
  <si>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</si>
  <si>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</si>
  <si>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</si>
  <si>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</si>
  <si>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</si>
  <si>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</si>
  <si>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</si>
  <si>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</si>
  <si>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</si>
  <si>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</si>
  <si>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</si>
  <si>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</si>
  <si>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</si>
  <si>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</si>
  <si>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</si>
  <si>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</si>
  <si>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</si>
  <si>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</si>
  <si>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</si>
  <si>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</si>
  <si>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</si>
  <si>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</si>
  <si>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</si>
  <si>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</si>
  <si>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</si>
  <si>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</si>
  <si>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</si>
  <si>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</si>
  <si>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</si>
  <si>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</si>
  <si>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</si>
  <si>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</si>
  <si>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</si>
  <si>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</si>
  <si>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</si>
  <si>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</si>
  <si>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</si>
  <si>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</si>
  <si>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</si>
  <si>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</si>
  <si>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</si>
  <si>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</si>
  <si>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</si>
  <si>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</si>
  <si>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</si>
  <si>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</si>
  <si>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</si>
  <si>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</si>
  <si>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</si>
  <si>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</si>
  <si>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</si>
  <si>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</si>
  <si>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</si>
  <si>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</si>
  <si>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</si>
  <si>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</si>
  <si>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</si>
  <si>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</si>
  <si>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</si>
  <si>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</si>
  <si>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</si>
  <si>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</si>
  <si>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</si>
  <si>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</si>
  <si>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</si>
  <si>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</si>
  <si>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</si>
  <si>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</si>
  <si>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</si>
  <si>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</si>
  <si>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</si>
  <si>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</si>
  <si>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</si>
  <si>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</si>
  <si>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</si>
  <si>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</si>
  <si>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</si>
  <si>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</si>
  <si>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</si>
  <si>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</si>
  <si>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</si>
  <si>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</si>
  <si>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</si>
  <si>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</si>
  <si>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</si>
  <si>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</si>
  <si>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</si>
  <si>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</si>
  <si>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</si>
  <si>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</si>
  <si>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</si>
  <si>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</si>
  <si>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</si>
  <si>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</si>
  <si>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</si>
  <si>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</si>
  <si>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</si>
  <si>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</si>
  <si>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</si>
  <si>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</si>
  <si>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</si>
  <si>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</si>
  <si>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</si>
  <si>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</si>
  <si>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</si>
  <si>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</si>
  <si>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</si>
  <si>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</si>
  <si>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</si>
  <si>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</si>
  <si>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</si>
  <si>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</si>
  <si>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</si>
  <si>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</si>
  <si>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</si>
  <si>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</si>
  <si>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</si>
  <si>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</si>
  <si>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</si>
  <si>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</si>
  <si>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</si>
  <si>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</si>
  <si>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</si>
  <si>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</si>
  <si>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</si>
  <si>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</si>
  <si>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</si>
  <si>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</si>
  <si>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</si>
  <si>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</si>
  <si>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</si>
  <si>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</si>
  <si>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</si>
  <si>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</si>
  <si>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</si>
  <si>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</si>
  <si>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</si>
  <si>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</si>
  <si>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</si>
  <si>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</si>
  <si>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</si>
  <si>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</si>
  <si>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</si>
  <si>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</si>
  <si>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</si>
  <si>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</si>
  <si>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</si>
  <si>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</si>
  <si>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</si>
  <si>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</si>
  <si>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</si>
  <si>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</si>
  <si>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</si>
  <si>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</si>
  <si>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</si>
  <si>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</si>
  <si>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</si>
  <si>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</si>
  <si>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</si>
  <si>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</si>
  <si>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</si>
  <si>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</si>
  <si>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</si>
  <si>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</si>
  <si>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</si>
  <si>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</si>
  <si>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</si>
  <si>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</si>
  <si>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</si>
  <si>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</si>
  <si>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</si>
  <si>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</si>
  <si>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</si>
  <si>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</si>
  <si>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</si>
  <si>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</si>
  <si>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</si>
  <si>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</si>
  <si>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</si>
  <si>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</si>
  <si>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</si>
  <si>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</si>
  <si>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</si>
  <si>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</si>
  <si>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</si>
  <si>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</si>
  <si>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</si>
  <si>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</si>
  <si>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</si>
  <si>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</si>
  <si>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</si>
  <si>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</si>
  <si>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</si>
  <si>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</si>
  <si>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</si>
  <si>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</si>
  <si>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</si>
  <si>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</si>
  <si>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</si>
  <si>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</si>
  <si>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</si>
  <si>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</si>
  <si>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</si>
  <si>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</si>
  <si>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</si>
  <si>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</si>
  <si>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</si>
  <si>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</si>
  <si>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</si>
  <si>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</si>
  <si>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</si>
  <si>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</si>
  <si>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</si>
  <si>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</si>
  <si>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</si>
  <si>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</si>
  <si>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</si>
  <si>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</si>
  <si>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</si>
  <si>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</si>
  <si>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</si>
  <si>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</si>
  <si>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</si>
  <si>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</si>
  <si>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</si>
  <si>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</si>
  <si>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</si>
  <si>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</si>
  <si>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</si>
  <si>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</si>
  <si>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</si>
  <si>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</si>
  <si>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</si>
  <si>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</si>
  <si>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</si>
  <si>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</si>
  <si>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</si>
  <si>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</si>
  <si>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</si>
  <si>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</si>
  <si>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</si>
  <si>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</si>
  <si>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</si>
  <si>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</si>
  <si>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</si>
  <si>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</si>
  <si>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</si>
  <si>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</si>
  <si>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</si>
  <si>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</si>
  <si>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</si>
  <si>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</si>
  <si>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</si>
  <si>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</si>
  <si>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</si>
  <si>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</si>
  <si>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</si>
  <si>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</si>
  <si>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</si>
  <si>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</si>
  <si>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</si>
  <si>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</si>
  <si>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</si>
  <si>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</si>
  <si>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</si>
  <si>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</si>
  <si>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</si>
  <si>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</si>
  <si>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</si>
  <si>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</si>
  <si>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</si>
  <si>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</si>
  <si>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</si>
  <si>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</si>
  <si>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</si>
  <si>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</si>
  <si>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</si>
  <si>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</si>
  <si>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</si>
  <si>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</si>
  <si>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</si>
  <si>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</si>
  <si>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</si>
  <si>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</si>
  <si>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</si>
  <si>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</si>
  <si>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</si>
  <si>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</si>
  <si>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</si>
  <si>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</si>
  <si>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</si>
  <si>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</si>
  <si>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</si>
  <si>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</si>
  <si>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</si>
  <si>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</si>
  <si>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</si>
  <si>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</si>
  <si>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</si>
  <si>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</si>
  <si>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</si>
  <si>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</si>
  <si>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</si>
  <si>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</si>
  <si>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</si>
  <si>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</si>
  <si>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</si>
  <si>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</si>
  <si>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</si>
  <si>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</si>
  <si>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</si>
  <si>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</si>
  <si>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</si>
  <si>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</si>
  <si>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</si>
  <si>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</si>
  <si>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</si>
  <si>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</si>
  <si>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</si>
  <si>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</si>
  <si>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</si>
  <si>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</si>
  <si>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</si>
  <si>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</si>
  <si>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</si>
  <si>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</si>
  <si>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</si>
  <si>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</si>
  <si>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</si>
  <si>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</si>
  <si>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</si>
  <si>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</si>
  <si>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</si>
  <si>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</si>
  <si>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</si>
  <si>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</si>
  <si>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</si>
  <si>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</si>
  <si>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</si>
  <si>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</si>
  <si>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</si>
  <si>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</si>
  <si>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</si>
  <si>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</si>
  <si>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</si>
  <si>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</si>
  <si>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</si>
  <si>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</si>
  <si>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</si>
  <si>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</si>
  <si>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</si>
  <si>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</si>
  <si>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</si>
  <si>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</si>
  <si>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</si>
  <si>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</si>
  <si>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</si>
  <si>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</si>
  <si>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</si>
  <si>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</si>
  <si>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</si>
  <si>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</si>
  <si>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</si>
  <si>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</si>
  <si>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</si>
  <si>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</si>
  <si>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</si>
  <si>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</si>
  <si>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</si>
  <si>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</si>
  <si>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</si>
  <si>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</si>
  <si>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</si>
  <si>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</si>
  <si>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</si>
  <si>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</si>
  <si>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</si>
  <si>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</si>
  <si>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</si>
  <si>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</si>
  <si>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</si>
  <si>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</si>
  <si>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</si>
  <si>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</si>
  <si>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</si>
  <si>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</si>
  <si>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</si>
  <si>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</si>
  <si>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</si>
  <si>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</si>
  <si>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</si>
  <si>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</si>
  <si>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</si>
  <si>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</si>
  <si>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</si>
  <si>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</si>
  <si>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</si>
  <si>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</si>
  <si>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</si>
  <si>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</si>
  <si>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</si>
  <si>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</si>
  <si>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</si>
  <si>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</si>
  <si>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</si>
  <si>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</si>
  <si>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</si>
  <si>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</si>
  <si>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</si>
  <si>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</si>
  <si>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</si>
  <si>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</si>
  <si>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</si>
  <si>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</si>
  <si>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</si>
  <si>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</si>
  <si>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</si>
  <si>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</si>
  <si>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</si>
  <si>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</si>
  <si>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</si>
  <si>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</si>
  <si>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</si>
  <si>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</si>
  <si>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</si>
  <si>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</si>
  <si>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</si>
  <si>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</si>
  <si>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</si>
  <si>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</si>
  <si>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</si>
  <si>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</si>
  <si>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</si>
  <si>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</si>
  <si>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</si>
  <si>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</si>
  <si>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</si>
  <si>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</si>
  <si>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</si>
  <si>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</si>
  <si>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</si>
  <si>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</si>
  <si>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</si>
  <si>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</si>
  <si>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</si>
  <si>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</si>
  <si>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</si>
  <si>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</si>
  <si>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</si>
  <si>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</si>
  <si>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</si>
  <si>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</si>
  <si>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</si>
  <si>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</si>
  <si>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</si>
  <si>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</si>
  <si>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</si>
  <si>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</si>
  <si>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</si>
  <si>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</si>
  <si>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</si>
  <si>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</si>
  <si>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</si>
  <si>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</si>
  <si>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</si>
  <si>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</si>
  <si>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</si>
  <si>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</si>
  <si>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</si>
  <si>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</si>
  <si>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</si>
  <si>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</si>
  <si>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</si>
  <si>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</si>
  <si>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</si>
  <si>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</si>
  <si>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</si>
  <si>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</si>
  <si>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</si>
  <si>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</si>
  <si>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</si>
  <si>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</si>
  <si>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</si>
  <si>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</si>
  <si>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</si>
  <si>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</si>
  <si>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</si>
  <si>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</si>
  <si>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</si>
  <si>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</si>
  <si>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</si>
  <si>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</si>
  <si>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</si>
  <si>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</si>
  <si>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</si>
  <si>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</si>
  <si>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</si>
  <si>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</si>
  <si>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</si>
  <si>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</si>
  <si>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</si>
  <si>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</si>
  <si>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</si>
  <si>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</si>
  <si>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</si>
  <si>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</si>
  <si>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</si>
  <si>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</si>
  <si>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</si>
  <si>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</si>
  <si>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</si>
  <si>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</si>
  <si>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</si>
  <si>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</si>
  <si>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</si>
  <si>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</si>
  <si>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</si>
  <si>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</si>
  <si>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</si>
  <si>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</si>
  <si>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</si>
  <si>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</si>
  <si>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</si>
  <si>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</si>
  <si>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</si>
  <si>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</si>
  <si>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</si>
  <si>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</si>
  <si>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</si>
  <si>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</si>
  <si>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</si>
  <si>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</si>
  <si>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</si>
  <si>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</si>
  <si>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</si>
  <si>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</si>
  <si>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</si>
  <si>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</si>
  <si>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</si>
  <si>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</si>
  <si>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</si>
  <si>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</si>
  <si>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</si>
  <si>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</si>
  <si>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</si>
  <si>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</si>
  <si>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</si>
  <si>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</si>
  <si>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</si>
  <si>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</si>
  <si>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</si>
  <si>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</si>
  <si>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</si>
  <si>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</si>
  <si>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</si>
  <si>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</si>
  <si>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</si>
  <si>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</si>
  <si>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</si>
  <si>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</si>
  <si>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</si>
  <si>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</si>
  <si>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</si>
  <si>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</si>
  <si>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</si>
  <si>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</si>
  <si>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</si>
  <si>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</si>
  <si>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</si>
  <si>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</si>
  <si>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</si>
  <si>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</si>
  <si>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</si>
  <si>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</si>
  <si>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</si>
  <si>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</si>
  <si>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</si>
  <si>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</si>
  <si>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</si>
  <si>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</si>
  <si>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</si>
  <si>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</si>
  <si>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</si>
  <si>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</si>
  <si>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</si>
  <si>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</si>
  <si>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</si>
  <si>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</si>
  <si>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</si>
  <si>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</si>
  <si>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</si>
  <si>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</si>
  <si>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</si>
  <si>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</si>
  <si>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</si>
  <si>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</si>
  <si>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</si>
  <si>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</si>
  <si>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</si>
  <si>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</si>
  <si>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</si>
  <si>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</si>
  <si>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</si>
  <si>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</si>
  <si>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</si>
  <si>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</si>
  <si>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</si>
  <si>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</si>
  <si>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</si>
  <si>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</si>
  <si>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</si>
  <si>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</si>
  <si>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</si>
  <si>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</si>
  <si>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</si>
  <si>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</si>
  <si>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</si>
  <si>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</si>
  <si>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</si>
  <si>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</si>
  <si>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</si>
  <si>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</si>
  <si>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</si>
  <si>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</si>
  <si>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</si>
  <si>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</si>
  <si>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</si>
  <si>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</si>
  <si>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</si>
  <si>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</si>
  <si>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</si>
  <si>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</si>
  <si>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</si>
  <si>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</si>
  <si>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</si>
  <si>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</si>
  <si>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</si>
  <si>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</si>
  <si>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</si>
  <si>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</si>
  <si>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</si>
  <si>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</si>
  <si>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</si>
  <si>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</si>
  <si>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</si>
  <si>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</si>
  <si>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</si>
  <si>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</si>
  <si>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</si>
  <si>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</si>
  <si>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</si>
  <si>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</si>
  <si>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</si>
  <si>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</si>
  <si>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</si>
  <si>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</si>
  <si>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</si>
  <si>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</si>
  <si>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</si>
  <si>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</si>
  <si>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</si>
  <si>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</si>
  <si>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</si>
  <si>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</si>
  <si>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</si>
  <si>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</si>
  <si>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</si>
  <si>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</si>
  <si>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</si>
  <si>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</si>
  <si>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</si>
  <si>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</si>
  <si>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</si>
  <si>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</si>
  <si>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</si>
  <si>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</si>
  <si>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</si>
  <si>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</si>
  <si>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</si>
  <si>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</si>
  <si>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</si>
  <si>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</si>
  <si>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</si>
  <si>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</si>
  <si>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</si>
  <si>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</si>
  <si>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</si>
  <si>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</si>
  <si>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</si>
  <si>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</si>
  <si>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</si>
  <si>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</si>
  <si>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</si>
  <si>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</si>
  <si>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</si>
  <si>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</si>
  <si>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</si>
  <si>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</si>
  <si>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</si>
  <si>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</si>
  <si>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</si>
  <si>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</si>
  <si>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</si>
  <si>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</si>
  <si>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</si>
  <si>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</si>
  <si>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</si>
  <si>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</si>
  <si>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</si>
  <si>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</si>
  <si>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</si>
  <si>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</si>
  <si>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</si>
  <si>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</si>
  <si>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</si>
  <si>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</si>
  <si>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</si>
  <si>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</si>
  <si>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</si>
  <si>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</si>
  <si>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</si>
  <si>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</si>
  <si>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</si>
  <si>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</si>
  <si>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</si>
  <si>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</si>
  <si>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</si>
  <si>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</si>
  <si>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</si>
  <si>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</si>
  <si>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</si>
  <si>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</si>
  <si>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</si>
  <si>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</si>
  <si>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</si>
  <si>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</si>
  <si>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</si>
  <si>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</si>
  <si>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</si>
  <si>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</si>
  <si>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</si>
  <si>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</si>
  <si>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</si>
  <si>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</si>
  <si>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</si>
  <si>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</si>
  <si>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</si>
  <si>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</si>
  <si>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</si>
  <si>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</si>
  <si>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</si>
  <si>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</si>
  <si>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</si>
  <si>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</si>
  <si>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</si>
  <si>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</si>
  <si>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</si>
  <si>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</si>
  <si>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</si>
  <si>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</si>
  <si>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</si>
  <si>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</si>
  <si>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</si>
  <si>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</si>
  <si>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</si>
  <si>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</si>
  <si>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</si>
  <si>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</si>
  <si>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</si>
  <si>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</si>
  <si>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</si>
  <si>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</si>
  <si>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</si>
  <si>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</si>
  <si>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</si>
  <si>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</si>
  <si>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</si>
  <si>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</si>
  <si>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</si>
  <si>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</si>
  <si>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</si>
  <si>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</si>
  <si>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</si>
  <si>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</si>
  <si>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</si>
  <si>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</si>
  <si>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</si>
  <si>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</si>
  <si>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</si>
  <si>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</si>
  <si>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</si>
  <si>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</si>
  <si>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</si>
  <si>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</si>
  <si>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</si>
  <si>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</si>
  <si>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</si>
  <si>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</si>
  <si>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</si>
  <si>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</si>
  <si>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</si>
  <si>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</si>
  <si>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</si>
  <si>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</si>
  <si>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</si>
  <si>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</si>
  <si>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</si>
  <si>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</si>
  <si>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</si>
  <si>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</si>
  <si>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</si>
  <si>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</si>
  <si>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</si>
  <si>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</si>
  <si>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</si>
  <si>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</si>
  <si>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</si>
  <si>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</si>
  <si>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</si>
  <si>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</si>
  <si>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</si>
  <si>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</si>
  <si>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</si>
  <si>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</si>
  <si>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</si>
  <si>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</si>
  <si>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</si>
  <si>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</si>
  <si>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</si>
  <si>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</si>
  <si>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</si>
  <si>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</si>
  <si>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</si>
  <si>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</si>
  <si>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</si>
  <si>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</si>
  <si>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</si>
  <si>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</si>
  <si>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</si>
  <si>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</si>
  <si>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</si>
  <si>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</si>
  <si>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</si>
  <si>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</si>
  <si>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</si>
  <si>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</si>
  <si>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</si>
  <si>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</si>
  <si>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</si>
  <si>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</si>
  <si>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</si>
  <si>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</si>
  <si>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</si>
  <si>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</si>
  <si>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</si>
  <si>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</si>
  <si>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</si>
  <si>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</si>
  <si>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</si>
  <si>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</si>
  <si>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</si>
  <si>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</si>
  <si>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</si>
  <si>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</si>
  <si>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</si>
  <si>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</si>
  <si>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</si>
  <si>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</si>
  <si>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</si>
  <si>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</si>
  <si>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</si>
  <si>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</si>
  <si>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</si>
  <si>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</si>
  <si>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</si>
  <si>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</si>
  <si>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</si>
  <si>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</si>
  <si>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</si>
  <si>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</si>
  <si>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</si>
  <si>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</si>
  <si>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</si>
  <si>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</si>
  <si>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</si>
  <si>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</si>
  <si>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</si>
  <si>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</si>
  <si>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</si>
  <si>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</si>
  <si>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</si>
  <si>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</si>
  <si>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</si>
  <si>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</si>
  <si>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</si>
  <si>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</si>
  <si>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</si>
  <si>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</si>
  <si>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</si>
  <si>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</si>
  <si>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</si>
  <si>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</si>
  <si>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</si>
  <si>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</si>
  <si>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</si>
  <si>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</si>
  <si>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</si>
  <si>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</si>
  <si>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</si>
  <si>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</si>
  <si>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</si>
  <si>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</si>
  <si>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</si>
  <si>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</si>
  <si>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</si>
  <si>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</si>
  <si>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</si>
  <si>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</si>
  <si>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</si>
  <si>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</si>
  <si>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</si>
  <si>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</si>
  <si>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</si>
  <si>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</si>
  <si>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</si>
  <si>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</si>
  <si>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</si>
  <si>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</si>
  <si>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</si>
  <si>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</si>
  <si>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</si>
  <si>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</si>
  <si>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</si>
  <si>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</si>
  <si>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</si>
  <si>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</si>
  <si>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</si>
  <si>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</si>
  <si>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</si>
  <si>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</si>
  <si>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</si>
  <si>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</si>
  <si>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</si>
  <si>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</si>
  <si>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</si>
  <si>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</si>
  <si>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</si>
  <si>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</si>
  <si>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</si>
  <si>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</si>
  <si>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</si>
  <si>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</si>
  <si>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</si>
  <si>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</si>
  <si>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</si>
  <si>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</si>
  <si>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</si>
  <si>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</si>
  <si>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</si>
  <si>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</si>
  <si>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</si>
  <si>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</si>
  <si>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</si>
  <si>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</si>
  <si>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</si>
  <si>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</si>
  <si>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</si>
  <si>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</si>
  <si>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</si>
  <si>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</si>
  <si>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</si>
  <si>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</si>
  <si>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</si>
  <si>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</si>
  <si>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</si>
  <si>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</si>
  <si>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</si>
  <si>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</si>
  <si>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</si>
  <si>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</si>
  <si>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</si>
  <si>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</si>
  <si>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</si>
  <si>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</si>
  <si>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</si>
  <si>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</si>
  <si>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</si>
  <si>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</si>
  <si>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</si>
  <si>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</si>
  <si>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</si>
  <si>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</si>
  <si>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</si>
  <si>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</si>
  <si>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</si>
  <si>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</si>
  <si>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</si>
  <si>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</si>
  <si>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</si>
  <si>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</si>
  <si>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</si>
  <si>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</si>
  <si>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</si>
  <si>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</si>
  <si>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</si>
  <si>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</si>
  <si>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</si>
  <si>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</si>
  <si>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</si>
  <si>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</si>
  <si>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</si>
  <si>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</si>
  <si>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</si>
  <si>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</si>
  <si>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</si>
  <si>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</si>
  <si>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</si>
  <si>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</si>
  <si>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</si>
  <si>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</si>
  <si>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</si>
  <si>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</si>
  <si>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</si>
  <si>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</si>
  <si>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</si>
  <si>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</si>
  <si>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</si>
  <si>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</si>
  <si>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</si>
  <si>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</si>
  <si>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</si>
  <si>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</si>
  <si>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</si>
  <si>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</si>
  <si>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</si>
  <si>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</si>
  <si>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</si>
  <si>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</si>
  <si>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</si>
  <si>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</si>
  <si>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</si>
  <si>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</si>
  <si>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</si>
  <si>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</si>
  <si>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</si>
  <si>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</si>
  <si>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</si>
  <si>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</si>
  <si>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</si>
  <si>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</si>
  <si>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</si>
  <si>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</si>
  <si>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</si>
  <si>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</si>
  <si>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</si>
  <si>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</si>
  <si>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</si>
  <si>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</si>
  <si>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</si>
  <si>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</si>
  <si>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</si>
  <si>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</si>
  <si>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</si>
  <si>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</si>
  <si>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</si>
  <si>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</si>
  <si>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</si>
  <si>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</si>
  <si>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</si>
  <si>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</si>
  <si>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</si>
  <si>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</si>
  <si>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</si>
  <si>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</si>
  <si>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</si>
  <si>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</si>
  <si>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</si>
  <si>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</si>
  <si>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</si>
  <si>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</si>
  <si>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</si>
  <si>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</si>
  <si>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</si>
  <si>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</si>
  <si>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</si>
  <si>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</si>
  <si>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</si>
  <si>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</si>
  <si>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</si>
  <si>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</si>
  <si>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</si>
  <si>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</si>
  <si>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</si>
  <si>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</si>
  <si>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</si>
  <si>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</si>
  <si>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</si>
  <si>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</si>
  <si>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</si>
  <si>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</si>
  <si>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</si>
  <si>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</si>
  <si>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</si>
  <si>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</si>
  <si>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</si>
  <si>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</si>
  <si>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</si>
  <si>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</si>
  <si>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</si>
  <si>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</si>
  <si>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</si>
  <si>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</si>
  <si>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</si>
  <si>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</si>
  <si>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</si>
  <si>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</si>
  <si>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</si>
  <si>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</si>
  <si>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</si>
  <si>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</si>
  <si>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</si>
  <si>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</si>
  <si>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</si>
  <si>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</si>
  <si>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</si>
  <si>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</si>
  <si>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</si>
  <si>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</si>
  <si>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</si>
  <si>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</si>
  <si>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</si>
  <si>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</si>
  <si>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</si>
  <si>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</si>
  <si>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</si>
  <si>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</si>
  <si>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</si>
  <si>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</si>
  <si>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</si>
  <si>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</si>
  <si>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</si>
  <si>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</si>
  <si>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</si>
  <si>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</si>
  <si>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</si>
  <si>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</si>
  <si>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</si>
  <si>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</si>
  <si>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</si>
  <si>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</si>
  <si>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</si>
  <si>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</si>
  <si>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</si>
  <si>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</si>
  <si>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</si>
  <si>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</si>
  <si>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</si>
  <si>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</si>
  <si>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</si>
  <si>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</si>
  <si>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</si>
  <si>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</si>
  <si>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</si>
  <si>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</si>
  <si>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</si>
  <si>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</si>
  <si>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</si>
  <si>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</si>
  <si>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</si>
  <si>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</si>
  <si>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</si>
  <si>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</si>
  <si>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</si>
  <si>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</si>
  <si>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</si>
  <si>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</si>
  <si>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</si>
  <si>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</si>
  <si>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</si>
  <si>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</si>
  <si>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</si>
  <si>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</si>
  <si>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</si>
  <si>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</si>
  <si>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</si>
  <si>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</si>
  <si>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</si>
  <si>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</si>
  <si>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</si>
  <si>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</si>
  <si>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</si>
  <si>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</si>
  <si>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</si>
  <si>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</si>
  <si>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</si>
  <si>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</si>
  <si>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</si>
  <si>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</si>
  <si>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</si>
  <si>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</si>
  <si>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</si>
  <si>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</si>
  <si>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</si>
  <si>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</si>
  <si>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</si>
  <si>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</si>
  <si>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</si>
  <si>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</si>
  <si>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</si>
  <si>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</si>
  <si>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</si>
  <si>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</si>
  <si>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</si>
  <si>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</si>
  <si>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</si>
  <si>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</si>
  <si>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</si>
  <si>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</si>
  <si>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</si>
  <si>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</si>
  <si>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</si>
  <si>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</si>
  <si>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</si>
  <si>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</si>
  <si>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</si>
  <si>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</si>
  <si>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</si>
  <si>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</si>
  <si>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</si>
  <si>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</si>
  <si>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</si>
  <si>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</si>
  <si>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</si>
  <si>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</si>
  <si>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</si>
  <si>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</si>
  <si>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</si>
  <si>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</si>
  <si>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</si>
  <si>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</si>
  <si>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</si>
  <si>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</si>
  <si>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</si>
  <si>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</si>
  <si>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</si>
  <si>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</si>
  <si>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</si>
  <si>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</si>
  <si>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</si>
  <si>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</si>
  <si>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</si>
  <si>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</si>
  <si>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</si>
  <si>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</si>
  <si>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</si>
  <si>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</si>
  <si>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</si>
  <si>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</si>
  <si>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</si>
  <si>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</si>
  <si>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</si>
  <si>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</si>
  <si>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</si>
  <si>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</si>
  <si>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</si>
  <si>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</si>
  <si>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</si>
  <si>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</si>
  <si>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</si>
  <si>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</si>
  <si>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</si>
  <si>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</si>
  <si>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</si>
  <si>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</si>
  <si>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</si>
  <si>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</si>
  <si>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</si>
  <si>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</si>
  <si>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</si>
  <si>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</si>
  <si>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</si>
  <si>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</si>
  <si>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</si>
  <si>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</si>
  <si>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</si>
  <si>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</si>
  <si>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</si>
  <si>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</si>
  <si>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</si>
  <si>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</si>
  <si>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</si>
  <si>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</si>
  <si>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</si>
  <si>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</si>
  <si>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</si>
  <si>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</si>
  <si>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</si>
  <si>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</si>
  <si>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</si>
  <si>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</si>
  <si>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</si>
  <si>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</si>
  <si>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</si>
  <si>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</si>
  <si>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</si>
  <si>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</si>
  <si>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</si>
  <si>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</si>
  <si>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</si>
  <si>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</si>
  <si>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</si>
  <si>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</si>
  <si>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</si>
  <si>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</si>
  <si>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</si>
  <si>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</si>
  <si>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</si>
  <si>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</si>
  <si>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</si>
  <si>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</si>
  <si>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</si>
  <si>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</si>
  <si>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</si>
  <si>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</si>
  <si>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</si>
  <si>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</si>
  <si>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</si>
  <si>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</si>
  <si>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</si>
  <si>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</si>
  <si>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</si>
  <si>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</si>
  <si>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</si>
  <si>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</si>
  <si>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</si>
  <si>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</si>
  <si>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</si>
  <si>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</si>
  <si>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</si>
  <si>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</si>
  <si>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</si>
  <si>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</si>
  <si>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</si>
  <si>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</si>
  <si>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</si>
  <si>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</si>
  <si>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</si>
  <si>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</si>
  <si>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</si>
  <si>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</si>
  <si>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</si>
  <si>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</si>
  <si>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</si>
  <si>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</si>
  <si>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</si>
  <si>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</si>
  <si>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</si>
  <si>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</si>
  <si>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</si>
  <si>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</si>
  <si>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</si>
  <si>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</si>
  <si>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</si>
  <si>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</si>
  <si>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</si>
  <si>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</si>
  <si>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</si>
  <si>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</si>
  <si>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</si>
  <si>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</si>
  <si>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</si>
  <si>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</si>
  <si>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</si>
  <si>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</si>
  <si>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</si>
  <si>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</si>
  <si>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</si>
  <si>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</si>
  <si>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</si>
  <si>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</si>
  <si>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</si>
  <si>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</si>
  <si>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</si>
  <si>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</si>
  <si>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</si>
  <si>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</si>
  <si>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</si>
  <si>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</si>
  <si>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</si>
  <si>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</si>
  <si>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</si>
  <si>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</si>
  <si>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</si>
  <si>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</si>
  <si>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</si>
  <si>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</si>
  <si>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</si>
  <si>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</si>
  <si>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</si>
  <si>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</si>
  <si>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</si>
  <si>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</si>
  <si>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</si>
  <si>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</si>
  <si>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</si>
  <si>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</si>
  <si>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</si>
  <si>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</si>
  <si>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</si>
  <si>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</si>
  <si>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</si>
  <si>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</si>
  <si>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</si>
  <si>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</si>
  <si>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</si>
  <si>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</si>
  <si>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</si>
  <si>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</si>
  <si>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</si>
  <si>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</si>
  <si>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</si>
  <si>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</si>
  <si>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</si>
  <si>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</si>
  <si>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</si>
  <si>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</si>
  <si>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</si>
  <si>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</si>
  <si>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</si>
  <si>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</si>
  <si>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</si>
  <si>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</si>
  <si>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</si>
  <si>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</si>
  <si>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</si>
  <si>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</si>
  <si>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</si>
  <si>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</si>
  <si>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</si>
  <si>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</si>
  <si>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</si>
  <si>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</si>
  <si>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</si>
  <si>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</si>
  <si>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</si>
  <si>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</si>
  <si>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</si>
  <si>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</si>
  <si>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</si>
  <si>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</si>
  <si>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</si>
  <si>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</si>
  <si>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</si>
  <si>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</si>
  <si>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</si>
  <si>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</si>
  <si>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</si>
  <si>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</si>
  <si>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</si>
  <si>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</si>
  <si>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</si>
  <si>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</si>
  <si>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</si>
  <si>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</si>
  <si>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</si>
  <si>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</si>
  <si>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</si>
  <si>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</si>
  <si>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</si>
  <si>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</si>
  <si>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</si>
  <si>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</si>
  <si>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</si>
  <si>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</si>
  <si>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</si>
  <si>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</si>
  <si>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</si>
  <si>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</si>
  <si>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</si>
  <si>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</si>
  <si>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</si>
  <si>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</si>
  <si>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</si>
  <si>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</si>
  <si>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</si>
  <si>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</si>
  <si>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</si>
  <si>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</si>
  <si>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</si>
  <si>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</si>
  <si>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</si>
  <si>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</si>
  <si>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</si>
  <si>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</si>
  <si>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</si>
  <si>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</si>
  <si>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</si>
  <si>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</si>
  <si>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</si>
  <si>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</si>
  <si>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</si>
  <si>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</si>
  <si>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</si>
  <si>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</si>
  <si>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</si>
  <si>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</si>
  <si>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</si>
  <si>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</si>
  <si>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</si>
  <si>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</si>
  <si>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</si>
  <si>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</si>
  <si>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</si>
  <si>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</si>
  <si>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</si>
  <si>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</si>
  <si>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</si>
  <si>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</si>
  <si>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</si>
  <si>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</si>
  <si>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</si>
  <si>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</si>
  <si>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</si>
  <si>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</si>
  <si>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</si>
  <si>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</si>
  <si>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</si>
  <si>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</si>
  <si>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</si>
  <si>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</si>
  <si>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</si>
  <si>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</si>
  <si>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</si>
  <si>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</si>
  <si>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</si>
  <si>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</si>
  <si>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</si>
  <si>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</si>
  <si>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</si>
  <si>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</si>
  <si>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</si>
  <si>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</si>
  <si>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</si>
  <si>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</si>
  <si>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</si>
  <si>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</si>
  <si>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</si>
  <si>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</si>
  <si>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</si>
  <si>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</si>
  <si>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</si>
  <si>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</si>
  <si>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</si>
  <si>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</si>
  <si>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</si>
  <si>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</si>
  <si>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</si>
  <si>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</si>
  <si>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</si>
  <si>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</si>
  <si>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</si>
  <si>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</si>
  <si>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</si>
  <si>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</si>
  <si>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</si>
  <si>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</si>
  <si>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</si>
  <si>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</si>
  <si>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</si>
  <si>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</si>
  <si>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</si>
  <si>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</si>
  <si>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</si>
  <si>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</si>
  <si>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</si>
  <si>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</si>
  <si>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</si>
  <si>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</si>
  <si>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</si>
  <si>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</si>
  <si>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</si>
  <si>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</si>
  <si>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</si>
  <si>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</si>
  <si>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</si>
  <si>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</si>
  <si>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</si>
  <si>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</si>
  <si>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</si>
  <si>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</si>
  <si>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</si>
  <si>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</si>
  <si>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</si>
  <si>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</si>
  <si>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</si>
  <si>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</si>
  <si>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</si>
  <si>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</si>
  <si>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</si>
  <si>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</si>
  <si>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</si>
  <si>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</si>
  <si>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</si>
  <si>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</si>
  <si>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</si>
  <si>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</si>
  <si>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</si>
  <si>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</si>
  <si>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</si>
  <si>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</si>
  <si>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</si>
  <si>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</si>
  <si>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</si>
  <si>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</si>
  <si>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</si>
  <si>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</si>
  <si>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</si>
  <si>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</si>
  <si>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</si>
  <si>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</si>
  <si>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</si>
  <si>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</si>
  <si>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</si>
  <si>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</si>
  <si>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</si>
  <si>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</si>
  <si>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</si>
  <si>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</si>
  <si>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</si>
  <si>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</si>
  <si>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</si>
  <si>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</si>
  <si>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</si>
  <si>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</si>
  <si>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</si>
  <si>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</si>
  <si>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</si>
  <si>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</si>
  <si>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</si>
  <si>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</si>
  <si>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</si>
  <si>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</si>
  <si>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</si>
  <si>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</si>
  <si>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</si>
  <si>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</si>
  <si>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</si>
  <si>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</si>
  <si>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</si>
  <si>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</si>
  <si>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</si>
  <si>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</si>
  <si>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</si>
  <si>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</si>
  <si>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</si>
  <si>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</si>
  <si>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</si>
  <si>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</si>
  <si>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</si>
  <si>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</si>
  <si>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</si>
  <si>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</si>
  <si>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</si>
  <si>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</si>
  <si>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</si>
  <si>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</si>
  <si>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</si>
  <si>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</si>
  <si>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</si>
  <si>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</si>
  <si>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</si>
  <si>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</si>
  <si>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</si>
  <si>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</si>
  <si>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</si>
  <si>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</si>
  <si>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</si>
  <si>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</si>
  <si>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</si>
  <si>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</si>
  <si>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</si>
  <si>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</si>
  <si>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</si>
  <si>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</si>
  <si>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</si>
  <si>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</si>
  <si>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</si>
  <si>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</si>
  <si>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</si>
  <si>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</si>
  <si>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</si>
  <si>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</si>
  <si>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</si>
  <si>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</si>
  <si>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</si>
  <si>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</si>
  <si>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</si>
  <si>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</si>
  <si>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</si>
  <si>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</si>
  <si>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</si>
  <si>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</si>
  <si>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</si>
  <si>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</si>
  <si>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</si>
  <si>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</si>
  <si>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</si>
  <si>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</si>
  <si>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</si>
  <si>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</si>
  <si>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</si>
  <si>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</si>
  <si>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</si>
  <si>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</si>
  <si>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</si>
  <si>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</si>
  <si>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</si>
  <si>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</si>
  <si>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</si>
  <si>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</si>
  <si>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</si>
  <si>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</si>
  <si>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</si>
  <si>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</si>
  <si>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</si>
  <si>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</si>
  <si>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</si>
  <si>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</si>
  <si>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</si>
  <si>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</si>
  <si>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</si>
  <si>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</si>
  <si>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</si>
  <si>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</si>
  <si>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</si>
  <si>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</si>
  <si>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</si>
  <si>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</si>
  <si>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</si>
  <si>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</si>
  <si>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</si>
  <si>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</si>
  <si>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</si>
  <si>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</si>
  <si>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</si>
  <si>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</si>
  <si>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</si>
  <si>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</si>
  <si>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</si>
  <si>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</si>
  <si>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</si>
  <si>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</si>
  <si>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</si>
  <si>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</si>
  <si>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</si>
  <si>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</si>
  <si>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</si>
  <si>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</si>
  <si>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</si>
  <si>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</si>
  <si>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</si>
  <si>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</si>
  <si>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</si>
  <si>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</si>
  <si>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</si>
  <si>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</si>
  <si>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</si>
  <si>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</si>
  <si>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</si>
  <si>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</si>
  <si>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</si>
  <si>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</si>
  <si>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</si>
  <si>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</si>
  <si>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</si>
  <si>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</si>
  <si>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</si>
  <si>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</si>
  <si>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</si>
  <si>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</si>
  <si>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</si>
  <si>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</si>
  <si>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</si>
  <si>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</si>
  <si>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</si>
  <si>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</si>
  <si>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</si>
  <si>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</si>
  <si>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</si>
  <si>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</si>
  <si>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</si>
  <si>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</si>
  <si>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</si>
  <si>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</si>
  <si>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</si>
  <si>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</si>
  <si>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</si>
  <si>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</si>
  <si>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</si>
  <si>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</si>
  <si>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</si>
  <si>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</si>
  <si>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</si>
  <si>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</si>
  <si>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</si>
  <si>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</si>
  <si>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</si>
  <si>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</si>
  <si>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</si>
  <si>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</si>
  <si>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</si>
  <si>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</si>
  <si>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</si>
  <si>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</si>
  <si>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</si>
  <si>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</si>
  <si>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</si>
  <si>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</si>
  <si>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</si>
  <si>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</si>
  <si>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</si>
  <si>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</si>
  <si>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</si>
  <si>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</si>
  <si>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</si>
  <si>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</si>
  <si>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</si>
  <si>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</si>
  <si>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</si>
  <si>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</si>
  <si>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</si>
  <si>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</si>
  <si>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</si>
  <si>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</si>
  <si>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</si>
  <si>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</si>
  <si>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</si>
  <si>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</si>
  <si>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</si>
  <si>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</si>
  <si>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</si>
  <si>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</si>
  <si>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</si>
  <si>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</si>
  <si>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</si>
  <si>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</si>
  <si>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</si>
  <si>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</si>
  <si>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</si>
  <si>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</si>
  <si>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</si>
  <si>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</si>
  <si>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</si>
  <si>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</si>
  <si>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</si>
  <si>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</si>
  <si>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</si>
  <si>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</si>
  <si>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</si>
  <si>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</si>
  <si>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</si>
  <si>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</si>
  <si>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</si>
  <si>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</si>
  <si>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</si>
  <si>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</si>
  <si>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</si>
  <si>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</si>
  <si>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</si>
  <si>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</si>
  <si>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</si>
  <si>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</si>
  <si>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</si>
  <si>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</si>
  <si>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</si>
  <si>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</si>
  <si>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</si>
  <si>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</si>
  <si>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</si>
  <si>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</si>
  <si>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</si>
  <si>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</si>
  <si>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</si>
  <si>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</si>
  <si>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</si>
  <si>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</si>
  <si>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</si>
  <si>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</si>
  <si>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</si>
  <si>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</si>
  <si>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</si>
  <si>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</si>
  <si>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</si>
  <si>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</si>
  <si>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</si>
  <si>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</si>
  <si>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</si>
  <si>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</si>
  <si>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</si>
  <si>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</si>
  <si>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</si>
  <si>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</si>
  <si>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</si>
  <si>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</si>
  <si>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</si>
  <si>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</si>
  <si>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</si>
  <si>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</si>
  <si>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</si>
  <si>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</si>
  <si>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</si>
  <si>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</si>
  <si>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</si>
  <si>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</si>
  <si>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</si>
  <si>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</si>
  <si>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</si>
  <si>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</si>
  <si>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</si>
  <si>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</si>
  <si>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</si>
  <si>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</si>
  <si>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</si>
  <si>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</si>
  <si>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</si>
  <si>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</si>
  <si>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</si>
  <si>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</si>
  <si>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</si>
  <si>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</si>
  <si>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</si>
  <si>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</si>
  <si>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</si>
  <si>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</si>
  <si>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</si>
  <si>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</si>
  <si>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</si>
  <si>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</si>
  <si>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</si>
  <si>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</si>
  <si>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</si>
  <si>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</si>
  <si>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</si>
  <si>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</si>
  <si>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</si>
  <si>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</si>
  <si>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</si>
  <si>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</si>
  <si>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</si>
  <si>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</si>
  <si>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</si>
  <si>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</si>
  <si>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</si>
  <si>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</si>
  <si>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</si>
  <si>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</si>
  <si>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</si>
  <si>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</si>
  <si>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</si>
  <si>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</si>
  <si>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</si>
  <si>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</si>
  <si>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</si>
  <si>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</si>
  <si>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</si>
  <si>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</si>
  <si>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</si>
  <si>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</si>
  <si>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</si>
  <si>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</si>
  <si>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</si>
  <si>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</si>
  <si>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</si>
  <si>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</si>
  <si>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</si>
  <si>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</si>
  <si>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</si>
  <si>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</si>
  <si>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</si>
  <si>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</si>
  <si>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</si>
  <si>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</si>
  <si>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</si>
  <si>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</si>
  <si>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</si>
  <si>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</si>
  <si>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</si>
  <si>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</si>
  <si>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</si>
  <si>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</si>
  <si>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</si>
  <si>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</si>
  <si>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</si>
  <si>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</si>
  <si>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</si>
  <si>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</si>
  <si>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</si>
  <si>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</si>
  <si>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</si>
  <si>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</si>
  <si>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</si>
  <si>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</si>
  <si>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</si>
  <si>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</si>
  <si>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</si>
  <si>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</si>
  <si>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</si>
  <si>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</si>
  <si>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</si>
  <si>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</si>
  <si>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</si>
  <si>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</si>
  <si>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</si>
  <si>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</si>
  <si>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</si>
  <si>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</si>
  <si>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</si>
  <si>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</si>
  <si>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</si>
  <si>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</si>
  <si>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</si>
  <si>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</si>
  <si>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</si>
  <si>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</si>
  <si>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</si>
  <si>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</si>
  <si>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</si>
  <si>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</si>
  <si>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</si>
  <si>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</si>
  <si>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</si>
  <si>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</si>
  <si>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</si>
  <si>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</si>
  <si>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</si>
  <si>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</si>
  <si>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</si>
  <si>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</si>
  <si>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</si>
  <si>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</si>
  <si>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</si>
  <si>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</si>
  <si>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</si>
  <si>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</si>
  <si>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</si>
  <si>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</si>
  <si>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</si>
  <si>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</si>
  <si>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</si>
  <si>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</si>
  <si>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</si>
  <si>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</si>
  <si>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</si>
  <si>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</si>
  <si>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</si>
  <si>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</si>
  <si>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</si>
  <si>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</si>
  <si>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</si>
  <si>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</si>
  <si>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</si>
  <si>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</si>
  <si>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</si>
  <si>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</si>
  <si>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</si>
  <si>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</si>
  <si>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</si>
  <si>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</si>
  <si>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</si>
  <si>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</si>
  <si>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</si>
  <si>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</si>
  <si>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</si>
  <si>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</si>
  <si>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</si>
  <si>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</si>
  <si>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</si>
  <si>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</si>
  <si>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</si>
  <si>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</si>
  <si>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</si>
  <si>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</si>
  <si>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</si>
  <si>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</si>
  <si>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</si>
  <si>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</si>
  <si>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</si>
  <si>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</si>
  <si>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</si>
  <si>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</si>
  <si>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</si>
  <si>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</si>
  <si>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</si>
  <si>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</si>
  <si>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</si>
  <si>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</si>
  <si>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</si>
  <si>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</si>
  <si>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</si>
  <si>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</si>
  <si>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</si>
  <si>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</si>
  <si>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</si>
  <si>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</si>
  <si>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</si>
  <si>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</si>
  <si>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</si>
  <si>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</si>
  <si>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</si>
  <si>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</si>
  <si>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</si>
  <si>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</si>
  <si>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</si>
  <si>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</si>
  <si>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</si>
  <si>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</si>
  <si>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</si>
  <si>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</si>
  <si>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</si>
  <si>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</si>
  <si>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</si>
  <si>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</si>
  <si>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</si>
  <si>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</si>
  <si>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</si>
  <si>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</si>
  <si>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</si>
  <si>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</si>
  <si>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</si>
  <si>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</si>
  <si>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</si>
  <si>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</si>
  <si>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</si>
  <si>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</si>
  <si>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</si>
  <si>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</si>
  <si>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</si>
  <si>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</si>
  <si>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</si>
  <si>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</si>
  <si>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</si>
  <si>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</si>
  <si>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</si>
  <si>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</si>
  <si>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</si>
  <si>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</si>
  <si>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</si>
  <si>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</si>
  <si>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</si>
  <si>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</si>
  <si>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</si>
  <si>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</si>
  <si>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</si>
  <si>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</si>
  <si>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</si>
  <si>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</si>
  <si>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</si>
  <si>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</si>
  <si>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</si>
  <si>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</si>
  <si>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</si>
  <si>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</si>
  <si>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</si>
  <si>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</si>
  <si>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</si>
  <si>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</si>
  <si>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</si>
  <si>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</si>
  <si>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</si>
  <si>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</si>
  <si>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</si>
  <si>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</si>
  <si>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</si>
  <si>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</si>
  <si>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</si>
  <si>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</si>
  <si>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</si>
  <si>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</si>
  <si>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</si>
  <si>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</si>
  <si>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</si>
  <si>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</si>
  <si>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</si>
  <si>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</si>
  <si>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</si>
  <si>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</si>
  <si>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</si>
  <si>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</si>
  <si>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</si>
  <si>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</si>
  <si>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</si>
  <si>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</si>
  <si>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</si>
  <si>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</si>
  <si>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</si>
  <si>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</si>
  <si>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</si>
  <si>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</si>
  <si>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</si>
  <si>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</si>
  <si>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</si>
  <si>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</si>
  <si>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</si>
  <si>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</si>
  <si>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</si>
  <si>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</si>
  <si>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</si>
  <si>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</si>
  <si>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</si>
  <si>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</si>
  <si>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</si>
  <si>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</si>
  <si>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</si>
  <si>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</si>
  <si>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</si>
  <si>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</si>
  <si>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</si>
  <si>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</si>
  <si>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</si>
  <si>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</si>
  <si>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</si>
  <si>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</si>
  <si>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</si>
  <si>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</si>
  <si>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</si>
  <si>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</si>
  <si>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</si>
  <si>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</si>
  <si>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</si>
  <si>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</si>
  <si>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</si>
  <si>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</si>
  <si>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</si>
  <si>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</si>
  <si>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</si>
  <si>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</si>
  <si>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</si>
  <si>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</si>
  <si>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</si>
  <si>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</si>
  <si>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</si>
  <si>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</si>
  <si>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</si>
  <si>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</si>
  <si>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</si>
  <si>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</si>
  <si>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</si>
  <si>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</si>
  <si>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</si>
  <si>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</si>
  <si>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</si>
  <si>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</si>
  <si>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</si>
  <si>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</si>
  <si>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</si>
  <si>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</si>
  <si>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</si>
  <si>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</si>
  <si>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</si>
  <si>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</si>
  <si>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</si>
  <si>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</si>
  <si>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</si>
  <si>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</si>
  <si>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</si>
  <si>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</si>
  <si>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</si>
  <si>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</si>
  <si>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</si>
  <si>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</si>
  <si>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</si>
  <si>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</si>
  <si>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</si>
  <si>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</si>
  <si>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</si>
  <si>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</si>
  <si>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</si>
  <si>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</si>
  <si>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</si>
  <si>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</si>
  <si>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</si>
  <si>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</si>
  <si>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</si>
  <si>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</si>
  <si>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</si>
  <si>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</si>
  <si>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</si>
  <si>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</si>
  <si>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</si>
  <si>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</si>
  <si>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</si>
  <si>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</si>
  <si>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</si>
  <si>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</si>
  <si>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</si>
  <si>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</si>
  <si>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</si>
  <si>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</si>
  <si>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</si>
  <si>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</si>
  <si>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</si>
  <si>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</si>
  <si>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</si>
  <si>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</si>
  <si>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</si>
  <si>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</si>
  <si>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</si>
  <si>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</si>
  <si>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</si>
  <si>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</si>
  <si>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</si>
  <si>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</si>
  <si>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</si>
  <si>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</si>
  <si>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</si>
  <si>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</si>
  <si>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</si>
  <si>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</si>
  <si>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</si>
  <si>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</si>
  <si>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</si>
  <si>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</si>
  <si>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</si>
  <si>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</si>
  <si>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</si>
  <si>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</si>
  <si>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</si>
  <si>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</si>
  <si>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</si>
  <si>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</si>
  <si>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</si>
  <si>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</si>
  <si>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</si>
  <si>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</si>
  <si>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</si>
  <si>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</si>
  <si>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</si>
  <si>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</si>
  <si>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</si>
  <si>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</si>
  <si>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</si>
  <si>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</si>
  <si>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</si>
  <si>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</si>
  <si>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</si>
  <si>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</si>
  <si>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</si>
  <si>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</si>
  <si>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</si>
  <si>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</si>
  <si>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</si>
  <si>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</si>
  <si>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</si>
  <si>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</si>
  <si>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</si>
  <si>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</si>
  <si>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</si>
  <si>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</si>
  <si>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</si>
  <si>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</si>
  <si>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</si>
  <si>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</si>
  <si>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</si>
  <si>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</si>
  <si>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</si>
  <si>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</si>
  <si>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</si>
  <si>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</si>
  <si>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</si>
  <si>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</si>
  <si>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</si>
  <si>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</si>
  <si>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</si>
  <si>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</si>
  <si>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</si>
  <si>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</si>
  <si>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</si>
  <si>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</si>
  <si>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</si>
  <si>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</si>
  <si>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</si>
  <si>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</si>
  <si>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</si>
  <si>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</si>
  <si>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</si>
  <si>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</si>
  <si>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</si>
  <si>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</si>
  <si>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</si>
  <si>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</si>
  <si>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</si>
  <si>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</si>
  <si>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</si>
  <si>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</si>
  <si>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</si>
  <si>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</si>
  <si>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</si>
  <si>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</si>
  <si>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</si>
  <si>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</si>
  <si>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</si>
  <si>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</si>
  <si>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</si>
  <si>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</si>
  <si>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</si>
  <si>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</si>
  <si>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</si>
  <si>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</si>
  <si>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</si>
  <si>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</si>
  <si>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</si>
  <si>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</si>
  <si>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</si>
  <si>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</si>
  <si>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</si>
  <si>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</si>
  <si>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</si>
  <si>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</si>
  <si>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</si>
  <si>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</si>
  <si>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</si>
  <si>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</si>
  <si>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</si>
  <si>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</si>
  <si>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</si>
  <si>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</si>
  <si>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</si>
  <si>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</si>
  <si>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</si>
  <si>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</si>
  <si>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</si>
  <si>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</si>
  <si>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</si>
  <si>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</si>
  <si>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</si>
  <si>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</si>
  <si>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</si>
  <si>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</si>
  <si>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</si>
  <si>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</si>
  <si>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</si>
  <si>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</si>
  <si>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</si>
  <si>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</si>
  <si>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</si>
  <si>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</si>
  <si>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</si>
  <si>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</si>
  <si>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</si>
  <si>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</si>
  <si>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</si>
  <si>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</si>
  <si>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</si>
  <si>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</si>
  <si>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</si>
  <si>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</si>
  <si>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</si>
  <si>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</si>
  <si>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</si>
  <si>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</si>
  <si>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</si>
  <si>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</si>
  <si>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</si>
  <si>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</si>
  <si>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</si>
  <si>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</si>
  <si>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</si>
  <si>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</si>
  <si>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</si>
  <si>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</si>
  <si>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</si>
  <si>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</si>
  <si>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</si>
  <si>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</si>
  <si>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</si>
  <si>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</si>
  <si>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</si>
  <si>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</si>
  <si>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</si>
  <si>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</si>
  <si>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</si>
  <si>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</si>
  <si>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</si>
  <si>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</si>
  <si>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</si>
  <si>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</si>
  <si>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</si>
  <si>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</si>
  <si>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</si>
  <si>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</si>
  <si>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</si>
  <si>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</si>
  <si>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</si>
  <si>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</si>
  <si>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</si>
  <si>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</si>
  <si>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</si>
  <si>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</si>
  <si>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</si>
  <si>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</si>
  <si>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</si>
  <si>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</si>
  <si>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</si>
  <si>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</si>
  <si>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</si>
  <si>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</si>
  <si>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</si>
  <si>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</si>
  <si>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</si>
  <si>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</si>
  <si>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</si>
  <si>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</si>
  <si>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</si>
  <si>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</si>
  <si>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</si>
  <si>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</si>
  <si>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</si>
  <si>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</si>
  <si>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</si>
  <si>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</si>
  <si>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</si>
  <si>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</si>
  <si>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</si>
  <si>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</si>
  <si>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</si>
  <si>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</si>
  <si>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</si>
  <si>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</si>
  <si>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</si>
  <si>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</si>
  <si>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</si>
  <si>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</si>
  <si>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</si>
  <si>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</si>
  <si>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</si>
  <si>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</si>
  <si>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</si>
  <si>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</si>
  <si>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</si>
  <si>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</si>
  <si>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</si>
  <si>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</si>
  <si>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</si>
  <si>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</si>
  <si>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</si>
  <si>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</si>
  <si>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</si>
  <si>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</si>
  <si>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</si>
  <si>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</si>
  <si>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</si>
  <si>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</si>
  <si>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</si>
  <si>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</si>
  <si>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</si>
  <si>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</si>
  <si>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</si>
  <si>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</si>
  <si>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</si>
  <si>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</si>
  <si>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</si>
  <si>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</si>
  <si>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</si>
  <si>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</si>
  <si>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</si>
  <si>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</si>
  <si>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</si>
  <si>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</si>
  <si>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</si>
  <si>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</si>
  <si>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</si>
  <si>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</si>
  <si>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</si>
  <si>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</si>
  <si>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</si>
  <si>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</si>
  <si>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</si>
  <si>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</si>
  <si>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</si>
  <si>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</si>
  <si>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</si>
  <si>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</si>
  <si>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</si>
  <si>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</si>
  <si>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</si>
  <si>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</si>
  <si>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</si>
  <si>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</si>
  <si>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</si>
  <si>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</si>
  <si>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</si>
  <si>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</si>
  <si>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</si>
  <si>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</si>
  <si>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</si>
  <si>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</si>
  <si>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</si>
  <si>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</si>
  <si>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</si>
  <si>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</si>
  <si>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</si>
  <si>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</si>
  <si>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</si>
  <si>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</si>
  <si>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</si>
  <si>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</si>
  <si>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</si>
  <si>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</si>
  <si>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</si>
  <si>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</si>
  <si>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</si>
  <si>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</si>
  <si>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</si>
  <si>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</si>
  <si>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</si>
  <si>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</si>
  <si>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</si>
  <si>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</si>
  <si>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</si>
  <si>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</si>
  <si>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</si>
  <si>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</si>
  <si>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</si>
  <si>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</si>
  <si>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</si>
  <si>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</si>
  <si>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</si>
  <si>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</si>
  <si>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</si>
  <si>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</si>
  <si>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</si>
  <si>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</si>
  <si>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</si>
  <si>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</si>
  <si>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</si>
  <si>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</si>
  <si>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</si>
  <si>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</si>
  <si>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</si>
  <si>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</si>
  <si>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</si>
  <si>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</si>
  <si>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</si>
  <si>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</si>
  <si>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</si>
  <si>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</si>
  <si>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</si>
  <si>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</si>
  <si>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</si>
  <si>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</si>
  <si>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</si>
  <si>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</si>
  <si>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</si>
  <si>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</si>
  <si>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</si>
  <si>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</si>
  <si>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</si>
  <si>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</si>
  <si>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</si>
  <si>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</si>
  <si>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</si>
  <si>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</si>
  <si>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</si>
  <si>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</si>
  <si>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</si>
  <si>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</si>
  <si>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</si>
  <si>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</si>
  <si>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</si>
  <si>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</si>
  <si>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</si>
  <si>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</si>
  <si>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</si>
  <si>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</si>
  <si>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</si>
  <si>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</si>
  <si>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</si>
  <si>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</si>
  <si>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</si>
  <si>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</si>
  <si>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</si>
  <si>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</si>
  <si>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</si>
  <si>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</si>
  <si>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</si>
  <si>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</si>
  <si>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</si>
  <si>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</si>
  <si>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</si>
  <si>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</si>
  <si>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</si>
  <si>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</si>
  <si>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</si>
  <si>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</si>
  <si>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</si>
  <si>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</si>
  <si>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</si>
  <si>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</si>
  <si>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</si>
  <si>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</si>
  <si>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</si>
  <si>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</si>
  <si>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</si>
  <si>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</si>
  <si>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</si>
  <si>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</si>
  <si>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</si>
  <si>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</si>
  <si>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</si>
  <si>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</si>
  <si>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</si>
  <si>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</si>
  <si>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</si>
  <si>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</si>
  <si>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</si>
  <si>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</si>
  <si>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</si>
  <si>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</si>
  <si>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</si>
  <si>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</si>
  <si>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</si>
  <si>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</si>
  <si>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</si>
  <si>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</si>
  <si>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</si>
  <si>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</si>
  <si>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</si>
  <si>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</si>
  <si>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</si>
  <si>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</si>
  <si>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</si>
  <si>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</si>
  <si>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</si>
  <si>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</si>
  <si>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</si>
  <si>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</si>
  <si>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</si>
  <si>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</si>
  <si>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</si>
  <si>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</si>
  <si>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</si>
  <si>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</si>
  <si>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</si>
  <si>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</si>
  <si>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</si>
  <si>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</si>
  <si>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</si>
  <si>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</si>
  <si>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</si>
  <si>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</si>
  <si>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</si>
  <si>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</si>
  <si>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</si>
  <si>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</si>
  <si>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</si>
  <si>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</si>
  <si>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</si>
  <si>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</si>
  <si>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</si>
  <si>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</si>
  <si>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</si>
  <si>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</si>
  <si>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</si>
  <si>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</si>
  <si>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</si>
  <si>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</si>
  <si>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</si>
  <si>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</si>
  <si>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</si>
  <si>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</si>
  <si>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</si>
  <si>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</si>
  <si>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</si>
  <si>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</si>
  <si>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</si>
  <si>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</si>
  <si>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</si>
  <si>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</si>
  <si>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</si>
  <si>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</si>
  <si>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</si>
  <si>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</si>
  <si>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</si>
  <si>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</si>
  <si>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</si>
  <si>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</si>
  <si>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</si>
  <si>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</si>
  <si>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</si>
  <si>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</si>
  <si>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</si>
  <si>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</si>
  <si>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</si>
  <si>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</si>
  <si>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</si>
  <si>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</si>
  <si>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</si>
  <si>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</si>
  <si>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</si>
  <si>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</si>
  <si>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</si>
  <si>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</si>
  <si>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</si>
  <si>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</si>
  <si>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</si>
  <si>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</si>
  <si>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</si>
  <si>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</si>
  <si>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</si>
  <si>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</si>
  <si>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</si>
  <si>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</si>
  <si>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</si>
  <si>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</si>
  <si>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</si>
  <si>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</si>
  <si>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</si>
  <si>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</si>
  <si>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</si>
  <si>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</si>
  <si>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</si>
  <si>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</si>
  <si>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</si>
  <si>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</si>
  <si>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</si>
  <si>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</si>
  <si>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</si>
  <si>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</si>
  <si>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</si>
  <si>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</si>
  <si>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</si>
  <si>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</si>
  <si>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</si>
  <si>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</si>
  <si>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</si>
  <si>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</si>
  <si>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</si>
  <si>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</si>
  <si>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</si>
  <si>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</si>
  <si>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</si>
  <si>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</si>
  <si>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</si>
  <si>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</si>
  <si>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</si>
  <si>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</si>
  <si>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</si>
  <si>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</si>
  <si>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</si>
  <si>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</si>
  <si>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</si>
  <si>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</si>
  <si>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</si>
  <si>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</si>
  <si>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</si>
  <si>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</si>
  <si>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</si>
  <si>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</si>
  <si>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</si>
  <si>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</si>
  <si>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</si>
  <si>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</si>
  <si>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</si>
  <si>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</si>
  <si>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</si>
  <si>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</si>
  <si>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</si>
  <si>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</si>
  <si>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</si>
  <si>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</si>
  <si>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</si>
  <si>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</si>
  <si>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</si>
  <si>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</si>
  <si>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</si>
  <si>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</si>
  <si>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</si>
  <si>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</si>
  <si>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</si>
  <si>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</si>
  <si>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</si>
  <si>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</si>
  <si>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</si>
  <si>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</si>
  <si>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</si>
  <si>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</si>
  <si>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</si>
  <si>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</si>
  <si>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</si>
  <si>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</si>
  <si>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</si>
  <si>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</si>
  <si>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</si>
  <si>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</si>
  <si>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</si>
  <si>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</si>
  <si>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</si>
  <si>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</si>
  <si>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</si>
  <si>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</si>
  <si>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</si>
  <si>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</si>
  <si>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</si>
  <si>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</si>
  <si>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</si>
  <si>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</si>
  <si>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</si>
  <si>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</si>
  <si>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</si>
  <si>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</si>
  <si>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</si>
  <si>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</si>
  <si>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</si>
  <si>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</si>
  <si>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</si>
  <si>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</si>
  <si>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</si>
  <si>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</si>
  <si>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</si>
  <si>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</si>
  <si>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</si>
  <si>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</si>
  <si>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</si>
  <si>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</si>
  <si>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</si>
  <si>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</si>
  <si>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</si>
  <si>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</si>
  <si>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</si>
  <si>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</si>
  <si>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</si>
  <si>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</si>
  <si>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</si>
  <si>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</si>
  <si>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</si>
  <si>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</si>
  <si>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</si>
  <si>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</si>
  <si>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</si>
  <si>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</si>
  <si>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</si>
  <si>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</si>
  <si>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</si>
  <si>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</si>
  <si>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</si>
  <si>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</si>
  <si>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</si>
  <si>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</si>
  <si>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</si>
  <si>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</si>
  <si>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</si>
  <si>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</si>
  <si>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</si>
  <si>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</si>
  <si>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</si>
  <si>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</si>
  <si>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</si>
  <si>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</si>
  <si>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</si>
  <si>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</si>
  <si>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</si>
  <si>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</si>
  <si>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</si>
  <si>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</si>
  <si>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</si>
  <si>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</si>
  <si>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</si>
  <si>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</si>
  <si>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</si>
  <si>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</si>
  <si>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</si>
  <si>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</si>
  <si>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</si>
  <si>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</si>
  <si>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</si>
  <si>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</si>
  <si>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</si>
  <si>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</si>
  <si>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</si>
  <si>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</si>
  <si>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</si>
  <si>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</si>
  <si>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</si>
  <si>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</si>
  <si>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</si>
  <si>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</si>
  <si>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</si>
  <si>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</si>
  <si>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</si>
  <si>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</si>
  <si>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</si>
  <si>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</si>
  <si>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</si>
  <si>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</si>
  <si>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</si>
  <si>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</si>
  <si>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</si>
  <si>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</si>
  <si>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</si>
  <si>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</si>
  <si>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</si>
  <si>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</si>
  <si>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</si>
  <si>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</si>
  <si>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</si>
  <si>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</si>
  <si>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</si>
  <si>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</si>
  <si>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</si>
  <si>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</si>
  <si>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</si>
  <si>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</si>
  <si>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</si>
  <si>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</si>
  <si>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</si>
  <si>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</si>
  <si>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</si>
  <si>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</si>
  <si>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</si>
  <si>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</si>
  <si>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</si>
  <si>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</si>
  <si>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</si>
  <si>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</si>
  <si>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</si>
  <si>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</si>
  <si>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</si>
  <si>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</si>
  <si>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</si>
  <si>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</si>
  <si>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</si>
  <si>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</si>
  <si>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</si>
  <si>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</si>
  <si>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</si>
  <si>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</si>
  <si>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</si>
  <si>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</si>
  <si>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</si>
  <si>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</si>
  <si>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</si>
  <si>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</si>
  <si>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</si>
  <si>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</si>
  <si>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</si>
  <si>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</si>
  <si>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</si>
  <si>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</si>
  <si>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</si>
  <si>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</si>
  <si>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</si>
  <si>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</si>
  <si>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</si>
  <si>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</si>
  <si>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</si>
  <si>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</si>
  <si>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</si>
  <si>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</si>
  <si>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</si>
  <si>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</si>
  <si>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</si>
  <si>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</si>
  <si>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</si>
  <si>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</si>
  <si>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</si>
  <si>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</si>
  <si>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</si>
  <si>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</si>
  <si>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</si>
  <si>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</si>
  <si>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</si>
  <si>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</si>
  <si>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</si>
  <si>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</si>
  <si>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</si>
  <si>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</si>
  <si>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</si>
  <si>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</si>
  <si>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</si>
  <si>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</si>
  <si>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</si>
  <si>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</si>
  <si>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</si>
  <si>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</si>
  <si>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</si>
  <si>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</si>
  <si>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</si>
  <si>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</si>
  <si>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</si>
  <si>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</si>
  <si>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</si>
  <si>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</si>
  <si>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</si>
  <si>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</si>
  <si>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</si>
  <si>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</si>
  <si>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</si>
  <si>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</si>
  <si>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</si>
  <si>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</si>
  <si>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</si>
  <si>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</si>
  <si>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</si>
  <si>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</si>
  <si>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</si>
  <si>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</si>
  <si>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</si>
  <si>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</si>
  <si>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</si>
  <si>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</si>
  <si>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</si>
  <si>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</si>
  <si>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</si>
  <si>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</si>
  <si>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</si>
  <si>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</si>
  <si>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</si>
  <si>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</si>
  <si>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</si>
  <si>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</si>
  <si>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</si>
  <si>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</si>
  <si>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</si>
  <si>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</si>
  <si>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</si>
  <si>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</si>
  <si>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</si>
  <si>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</si>
  <si>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</si>
  <si>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</si>
  <si>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</si>
  <si>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</si>
  <si>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</si>
  <si>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</si>
  <si>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</si>
  <si>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</si>
  <si>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</si>
  <si>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</si>
  <si>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</si>
  <si>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</si>
  <si>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</si>
  <si>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</si>
  <si>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</si>
  <si>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</si>
  <si>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</si>
  <si>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</si>
  <si>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</si>
  <si>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</si>
  <si>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</si>
  <si>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</si>
  <si>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</si>
  <si>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</si>
  <si>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</si>
  <si>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</si>
  <si>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</si>
  <si>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</si>
  <si>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</si>
  <si>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</si>
  <si>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</si>
  <si>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</si>
  <si>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</si>
  <si>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</si>
  <si>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</si>
  <si>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</si>
  <si>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</si>
  <si>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</si>
  <si>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</si>
  <si>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</si>
  <si>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</si>
  <si>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</si>
  <si>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</si>
  <si>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</si>
  <si>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</si>
  <si>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</si>
  <si>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</si>
  <si>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</si>
  <si>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</si>
  <si>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</si>
  <si>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</si>
  <si>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</si>
  <si>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</si>
  <si>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</si>
  <si>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</si>
  <si>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</si>
  <si>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</si>
  <si>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</si>
  <si>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</si>
  <si>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</si>
  <si>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</si>
  <si>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</si>
  <si>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</si>
  <si>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</si>
  <si>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</si>
  <si>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</si>
  <si>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</si>
  <si>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</si>
  <si>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</si>
  <si>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</si>
  <si>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</si>
  <si>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</si>
  <si>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</si>
  <si>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</si>
  <si>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</si>
  <si>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</si>
  <si>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</si>
  <si>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</si>
  <si>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</si>
  <si>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</si>
  <si>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</si>
  <si>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</si>
  <si>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</si>
  <si>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</si>
  <si>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</si>
  <si>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</si>
  <si>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</si>
  <si>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</si>
  <si>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</si>
  <si>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</si>
  <si>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</si>
  <si>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</si>
  <si>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</si>
  <si>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</si>
  <si>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</si>
  <si>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</si>
  <si>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</si>
  <si>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</si>
  <si>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</si>
  <si>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</si>
  <si>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</si>
  <si>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</si>
  <si>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</si>
  <si>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</si>
  <si>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</si>
  <si>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</si>
  <si>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</si>
  <si>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</si>
  <si>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</si>
  <si>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</si>
  <si>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</si>
  <si>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</si>
  <si>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</si>
  <si>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</si>
  <si>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</si>
  <si>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</si>
  <si>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</si>
  <si>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</si>
  <si>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</si>
  <si>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</si>
  <si>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</si>
  <si>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</si>
  <si>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</si>
  <si>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</si>
  <si>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</si>
  <si>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</si>
  <si>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</si>
  <si>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</si>
  <si>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</si>
  <si>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</si>
  <si>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</si>
  <si>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</si>
  <si>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</si>
  <si>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</si>
  <si>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</si>
  <si>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</si>
  <si>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</si>
  <si>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</si>
  <si>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</si>
  <si>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</si>
  <si>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</si>
  <si>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</si>
  <si>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</si>
  <si>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</si>
  <si>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</si>
  <si>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</si>
  <si>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</si>
  <si>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</si>
  <si>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</si>
  <si>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</si>
  <si>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</si>
  <si>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</si>
  <si>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</si>
  <si>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</si>
  <si>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</si>
  <si>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</si>
  <si>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</si>
  <si>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</si>
  <si>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</si>
  <si>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</si>
  <si>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</si>
  <si>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</si>
  <si>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</si>
  <si>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</si>
  <si>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</si>
  <si>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</si>
  <si>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</si>
  <si>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</si>
  <si>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</si>
  <si>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</si>
  <si>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</si>
  <si>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</si>
  <si>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</si>
  <si>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</si>
  <si>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</si>
  <si>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</si>
  <si>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</si>
  <si>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</si>
  <si>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</si>
  <si>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</si>
  <si>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</si>
  <si>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</si>
  <si>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</si>
  <si>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</si>
  <si>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</si>
  <si>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</si>
  <si>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</si>
  <si>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</si>
  <si>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</si>
  <si>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</si>
  <si>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</si>
  <si>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</si>
  <si>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</si>
  <si>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</si>
  <si>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</si>
  <si>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</si>
  <si>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</si>
  <si>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</si>
  <si>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</si>
  <si>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</si>
  <si>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</si>
  <si>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</si>
  <si>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</si>
  <si>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</si>
  <si>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</si>
  <si>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</si>
  <si>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</si>
  <si>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</si>
  <si>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</si>
  <si>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</si>
  <si>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</si>
  <si>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</si>
  <si>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</si>
  <si>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</si>
  <si>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</si>
  <si>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</si>
  <si>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</si>
  <si>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</si>
  <si>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</si>
  <si>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</si>
  <si>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</si>
  <si>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</si>
  <si>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</si>
  <si>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</si>
  <si>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</si>
  <si>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</si>
  <si>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</si>
  <si>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</si>
  <si>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</si>
  <si>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</si>
  <si>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</si>
  <si>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</si>
  <si>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</si>
  <si>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</si>
  <si>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</si>
  <si>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</si>
  <si>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</si>
  <si>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</si>
  <si>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</si>
  <si>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</si>
  <si>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</si>
  <si>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</si>
  <si>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</si>
  <si>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</si>
  <si>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</si>
  <si>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</si>
  <si>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</si>
  <si>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</si>
  <si>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</si>
  <si>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</si>
  <si>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</si>
  <si>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</si>
  <si>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</si>
  <si>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</si>
  <si>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</si>
  <si>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</si>
  <si>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</si>
  <si>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</si>
  <si>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</si>
  <si>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</si>
  <si>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</si>
  <si>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</si>
  <si>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</si>
  <si>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</si>
  <si>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</si>
  <si>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</si>
  <si>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</si>
  <si>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</si>
  <si>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</si>
  <si>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</si>
  <si>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</si>
  <si>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</si>
  <si>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</si>
  <si>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</si>
  <si>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</si>
  <si>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</si>
  <si>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</si>
  <si>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</si>
  <si>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</si>
  <si>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</si>
  <si>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</si>
  <si>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</si>
  <si>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</si>
  <si>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</si>
  <si>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</si>
  <si>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</si>
  <si>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</si>
  <si>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</si>
  <si>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</si>
  <si>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</si>
  <si>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</si>
  <si>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</si>
  <si>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</si>
  <si>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</si>
  <si>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</si>
  <si>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</si>
  <si>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</si>
  <si>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</si>
  <si>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</si>
  <si>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</si>
  <si>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</si>
  <si>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</si>
  <si>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</si>
  <si>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</si>
  <si>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</si>
  <si>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</si>
  <si>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</si>
  <si>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</si>
  <si>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</si>
  <si>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</si>
  <si>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</si>
  <si>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</si>
  <si>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</si>
  <si>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</si>
  <si>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</si>
  <si>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</si>
  <si>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</si>
  <si>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</si>
  <si>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</si>
  <si>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</si>
  <si>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</si>
  <si>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</si>
  <si>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</si>
  <si>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</si>
  <si>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</si>
  <si>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</si>
  <si>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</si>
  <si>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</si>
  <si>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</si>
  <si>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</si>
  <si>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</si>
  <si>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</si>
  <si>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</si>
  <si>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</si>
  <si>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</si>
  <si>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</si>
  <si>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</si>
  <si>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</si>
  <si>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</si>
  <si>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</si>
  <si>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</si>
  <si>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</si>
  <si>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</si>
  <si>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</si>
  <si>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</si>
  <si>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</si>
  <si>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</si>
  <si>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</si>
  <si>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</si>
  <si>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</si>
  <si>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</si>
  <si>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</si>
  <si>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</si>
  <si>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</si>
  <si>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</si>
  <si>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</si>
  <si>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</si>
  <si>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</si>
  <si>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</si>
  <si>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</si>
  <si>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</si>
  <si>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</si>
  <si>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</si>
  <si>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</si>
  <si>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</si>
  <si>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</si>
  <si>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</si>
  <si>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</si>
  <si>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</si>
  <si>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</si>
  <si>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</si>
  <si>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</si>
  <si>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</si>
  <si>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</si>
  <si>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</si>
  <si>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</si>
  <si>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</si>
  <si>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</si>
  <si>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</si>
  <si>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</si>
  <si>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</si>
  <si>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</si>
  <si>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</si>
  <si>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</si>
  <si>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</si>
  <si>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</si>
  <si>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</si>
  <si>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</si>
  <si>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</si>
  <si>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</si>
  <si>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</si>
  <si>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</si>
  <si>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</si>
  <si>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</si>
  <si>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</si>
  <si>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</si>
  <si>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</si>
  <si>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</si>
  <si>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</si>
  <si>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</si>
  <si>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</si>
  <si>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</si>
  <si>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</si>
  <si>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</si>
  <si>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</si>
  <si>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</si>
  <si>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</si>
  <si>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</si>
  <si>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</si>
  <si>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</si>
  <si>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</si>
  <si>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</si>
  <si>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</si>
  <si>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</si>
  <si>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</si>
  <si>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</si>
  <si>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</si>
  <si>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</si>
  <si>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</si>
  <si>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</si>
  <si>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</si>
  <si>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</si>
  <si>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</si>
  <si>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</si>
  <si>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</si>
  <si>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</si>
  <si>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</si>
  <si>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</si>
  <si>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</si>
  <si>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</si>
  <si>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</si>
  <si>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</si>
  <si>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</si>
  <si>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</si>
  <si>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</si>
  <si>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</si>
  <si>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</si>
  <si>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</si>
  <si>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</si>
  <si>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</si>
  <si>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</si>
  <si>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</si>
  <si>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</si>
  <si>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</si>
  <si>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</si>
  <si>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</si>
  <si>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</si>
  <si>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</si>
  <si>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</si>
  <si>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</si>
  <si>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</si>
  <si>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</si>
  <si>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</si>
  <si>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</si>
  <si>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</si>
  <si>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</si>
  <si>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</si>
  <si>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</si>
  <si>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</si>
  <si>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</si>
  <si>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</si>
  <si>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</si>
  <si>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</si>
  <si>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</si>
  <si>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</si>
  <si>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</si>
  <si>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</si>
  <si>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</si>
  <si>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</si>
  <si>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</si>
  <si>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</si>
  <si>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</si>
  <si>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</si>
  <si>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</si>
  <si>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</si>
  <si>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</si>
  <si>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</si>
  <si>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</si>
  <si>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</si>
  <si>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</si>
  <si>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</si>
  <si>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</si>
  <si>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</si>
  <si>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</si>
  <si>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</si>
  <si>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</si>
  <si>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</si>
  <si>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</si>
  <si>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</si>
  <si>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</si>
  <si>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</si>
  <si>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</si>
  <si>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</si>
  <si>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</si>
  <si>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</si>
  <si>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</si>
  <si>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</si>
  <si>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</si>
  <si>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</si>
  <si>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</si>
  <si>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</si>
  <si>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</si>
  <si>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</si>
  <si>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</si>
  <si>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</si>
  <si>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</si>
  <si>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</si>
  <si>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</si>
  <si>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</si>
  <si>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</si>
  <si>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</si>
  <si>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</si>
  <si>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</si>
  <si>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</si>
  <si>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</si>
  <si>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</si>
  <si>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</si>
  <si>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</si>
  <si>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</si>
  <si>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</si>
  <si>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</si>
  <si>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</si>
  <si>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</si>
  <si>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</si>
  <si>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</si>
  <si>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</si>
  <si>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</si>
  <si>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</si>
  <si>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</si>
  <si>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</si>
  <si>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</si>
  <si>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</si>
  <si>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</si>
  <si>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</si>
  <si>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</si>
  <si>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</si>
  <si>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</si>
  <si>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</si>
  <si>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</si>
  <si>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</si>
  <si>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</si>
  <si>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</si>
  <si>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</si>
  <si>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</si>
  <si>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</si>
  <si>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</si>
  <si>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</si>
  <si>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</si>
  <si>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</si>
  <si>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</si>
  <si>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</si>
  <si>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</si>
  <si>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</si>
  <si>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</si>
  <si>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</si>
  <si>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</si>
  <si>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</si>
  <si>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</si>
  <si>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</si>
  <si>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</si>
  <si>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</si>
  <si>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</si>
  <si>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</si>
  <si>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</si>
  <si>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</si>
  <si>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</si>
  <si>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</si>
  <si>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</si>
  <si>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</si>
  <si>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</si>
  <si>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</si>
  <si>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</si>
  <si>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</si>
  <si>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</si>
  <si>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</si>
  <si>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</si>
  <si>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</si>
  <si>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</si>
  <si>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</si>
  <si>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</si>
  <si>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</si>
  <si>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</si>
  <si>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</si>
  <si>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</si>
  <si>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</si>
  <si>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</si>
  <si>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</si>
  <si>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</si>
  <si>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</si>
  <si>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</si>
  <si>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</si>
  <si>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</si>
  <si>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</si>
  <si>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</si>
  <si>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</si>
  <si>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</si>
  <si>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</si>
  <si>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</si>
  <si>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</si>
  <si>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</si>
  <si>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</si>
  <si>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</si>
  <si>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</si>
  <si>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</si>
  <si>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</si>
  <si>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</si>
  <si>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</si>
  <si>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</si>
  <si>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</si>
  <si>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</si>
  <si>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</si>
  <si>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</si>
  <si>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</si>
  <si>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</si>
  <si>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</si>
  <si>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</si>
  <si>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</si>
  <si>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</si>
  <si>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</si>
  <si>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</si>
  <si>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</si>
  <si>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</si>
  <si>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</si>
  <si>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</si>
  <si>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</si>
  <si>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</si>
  <si>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</si>
  <si>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</si>
  <si>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</si>
  <si>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</si>
  <si>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</si>
  <si>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</si>
  <si>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</si>
  <si>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</si>
  <si>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</si>
  <si>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</si>
  <si>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</si>
  <si>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</si>
  <si>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</si>
  <si>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</si>
  <si>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</si>
  <si>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</si>
  <si>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</si>
  <si>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</si>
  <si>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</si>
  <si>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</si>
  <si>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</si>
  <si>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</si>
  <si>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</si>
  <si>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</si>
  <si>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</si>
  <si>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</si>
  <si>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</si>
  <si>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</si>
  <si>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</si>
  <si>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</si>
  <si>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</si>
  <si>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</si>
  <si>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</si>
  <si>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</si>
  <si>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</si>
  <si>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</si>
  <si>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</si>
  <si>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</si>
  <si>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</si>
  <si>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</si>
  <si>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</si>
  <si>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</si>
  <si>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</si>
  <si>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</si>
  <si>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</si>
  <si>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</si>
  <si>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</si>
  <si>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</si>
  <si>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</si>
  <si>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</si>
  <si>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</si>
  <si>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</si>
  <si>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</si>
  <si>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</si>
  <si>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</si>
  <si>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</si>
  <si>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</si>
  <si>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</si>
  <si>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</si>
  <si>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</si>
  <si>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</si>
  <si>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</si>
  <si>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</si>
  <si>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</si>
  <si>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</si>
  <si>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</si>
  <si>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</si>
  <si>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</si>
  <si>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</si>
  <si>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</si>
  <si>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</si>
  <si>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</si>
  <si>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</si>
  <si>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</si>
  <si>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</si>
  <si>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</si>
  <si>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</si>
  <si>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</si>
  <si>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</si>
  <si>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</si>
  <si>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</si>
  <si>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</si>
  <si>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</si>
  <si>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</si>
  <si>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</si>
  <si>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</si>
  <si>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</si>
  <si>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</si>
  <si>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</si>
  <si>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</si>
  <si>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</si>
  <si>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</si>
  <si>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</si>
  <si>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</si>
  <si>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</si>
  <si>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</si>
  <si>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</si>
  <si>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</si>
  <si>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</si>
  <si>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</si>
  <si>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</si>
  <si>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</si>
  <si>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</si>
  <si>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</si>
  <si>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</si>
  <si>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</si>
  <si>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</si>
  <si>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</si>
  <si>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</si>
  <si>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</si>
  <si>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</si>
  <si>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</si>
  <si>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</si>
  <si>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</si>
  <si>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</si>
  <si>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</si>
  <si>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</si>
  <si>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</si>
  <si>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</si>
  <si>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</si>
  <si>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</si>
  <si>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</si>
  <si>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</si>
  <si>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</si>
  <si>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</si>
  <si>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</si>
  <si>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</si>
  <si>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</si>
  <si>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</si>
  <si>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</si>
  <si>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</si>
  <si>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</si>
  <si>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</si>
  <si>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</si>
  <si>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</si>
  <si>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</si>
  <si>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</si>
  <si>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</si>
  <si>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</si>
  <si>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</si>
  <si>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</si>
  <si>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</si>
  <si>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</si>
  <si>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</si>
  <si>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</si>
  <si>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</si>
  <si>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</si>
  <si>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</si>
  <si>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</si>
  <si>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</si>
  <si>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</si>
  <si>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</si>
  <si>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</si>
  <si>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</si>
  <si>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</si>
  <si>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</si>
  <si>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</si>
  <si>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</si>
  <si>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</si>
  <si>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</si>
  <si>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</si>
  <si>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</si>
  <si>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</si>
  <si>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</si>
  <si>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</si>
  <si>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</si>
  <si>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</si>
  <si>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</si>
  <si>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</si>
  <si>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</si>
  <si>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</si>
  <si>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</si>
  <si>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</si>
  <si>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</si>
  <si>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</si>
  <si>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</si>
  <si>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</si>
  <si>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</si>
  <si>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</si>
  <si>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</si>
  <si>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</si>
  <si>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</si>
  <si>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</si>
  <si>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</si>
  <si>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</si>
  <si>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</si>
  <si>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</si>
  <si>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</si>
  <si>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</si>
  <si>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</si>
  <si>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</si>
  <si>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</si>
  <si>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</si>
  <si>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</si>
  <si>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</si>
  <si>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</si>
  <si>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</si>
  <si>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</si>
  <si>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</si>
  <si>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</si>
  <si>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</si>
  <si>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</si>
  <si>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</si>
  <si>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</si>
  <si>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</si>
  <si>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</si>
  <si>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</si>
  <si>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</si>
  <si>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</si>
  <si>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</si>
  <si>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</si>
  <si>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</si>
  <si>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</si>
  <si>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</si>
  <si>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</si>
  <si>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</si>
  <si>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</si>
  <si>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</si>
  <si>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</si>
  <si>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</si>
  <si>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</si>
  <si>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</si>
  <si>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</si>
  <si>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</si>
  <si>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</si>
  <si>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</si>
  <si>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</si>
  <si>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</si>
  <si>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</si>
  <si>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</si>
  <si>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</si>
  <si>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</si>
  <si>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</si>
  <si>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</si>
  <si>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</si>
  <si>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</si>
  <si>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</si>
  <si>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</si>
  <si>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</si>
  <si>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</si>
  <si>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</si>
  <si>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</si>
  <si>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</si>
  <si>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</si>
  <si>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</si>
  <si>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</si>
  <si>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</si>
  <si>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</si>
  <si>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</si>
  <si>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</si>
  <si>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</si>
  <si>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</si>
  <si>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</si>
  <si>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</si>
  <si>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</si>
  <si>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</si>
  <si>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</si>
  <si>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</si>
  <si>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</si>
  <si>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</si>
  <si>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</si>
  <si>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</si>
  <si>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</si>
  <si>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</si>
  <si>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</si>
  <si>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</si>
  <si>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</si>
  <si>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</si>
  <si>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</si>
  <si>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</si>
  <si>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</si>
  <si>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</si>
  <si>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</si>
  <si>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</si>
  <si>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</si>
  <si>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</si>
  <si>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</si>
  <si>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</si>
  <si>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</si>
  <si>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</si>
  <si>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</si>
  <si>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</si>
  <si>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</si>
  <si>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</si>
  <si>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</si>
  <si>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</si>
  <si>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</si>
  <si>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</si>
  <si>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</si>
  <si>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</si>
  <si>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</si>
  <si>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</si>
  <si>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</si>
  <si>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</si>
  <si>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</si>
  <si>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</si>
  <si>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</si>
  <si>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</si>
  <si>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</si>
  <si>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</si>
  <si>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</si>
  <si>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</si>
  <si>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</si>
  <si>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</si>
  <si>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</si>
  <si>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</si>
  <si>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</si>
  <si>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</si>
  <si>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</si>
  <si>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</si>
  <si>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</si>
  <si>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</si>
  <si>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</si>
  <si>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</si>
  <si>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</si>
  <si>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</si>
  <si>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</si>
  <si>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</si>
  <si>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</si>
  <si>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</si>
  <si>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</si>
  <si>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</si>
  <si>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</si>
  <si>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</si>
  <si>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</si>
  <si>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</si>
  <si>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</si>
  <si>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</si>
  <si>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</si>
  <si>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</si>
  <si>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</si>
  <si>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</si>
  <si>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</si>
  <si>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</si>
  <si>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</si>
  <si>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</si>
  <si>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</si>
  <si>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</si>
  <si>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</si>
  <si>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</si>
  <si>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</si>
  <si>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</si>
  <si>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</si>
  <si>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</si>
  <si>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</si>
  <si>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</si>
  <si>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</si>
  <si>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</si>
  <si>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</si>
  <si>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</si>
  <si>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</si>
  <si>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</si>
  <si>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</si>
  <si>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</si>
  <si>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</si>
  <si>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</si>
  <si>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</si>
  <si>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</si>
  <si>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</si>
  <si>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</si>
  <si>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</si>
  <si>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</si>
  <si>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</si>
  <si>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</si>
  <si>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</si>
  <si>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</si>
  <si>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</si>
  <si>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</si>
  <si>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</si>
  <si>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</si>
  <si>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</si>
  <si>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</si>
  <si>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</si>
  <si>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</si>
  <si>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</si>
  <si>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</si>
  <si>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</si>
  <si>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</si>
  <si>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</si>
  <si>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</si>
  <si>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</si>
  <si>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</si>
  <si>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</si>
  <si>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</si>
  <si>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</si>
  <si>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</si>
  <si>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</si>
  <si>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</si>
  <si>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</si>
  <si>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</si>
  <si>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</si>
  <si>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</si>
  <si>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</si>
  <si>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</si>
  <si>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</si>
  <si>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</si>
  <si>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</si>
  <si>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</si>
  <si>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</si>
  <si>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</si>
  <si>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</si>
  <si>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</si>
  <si>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</si>
  <si>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</si>
  <si>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</si>
  <si>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</si>
  <si>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</si>
  <si>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</si>
  <si>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</si>
  <si>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</si>
  <si>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</si>
  <si>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</si>
  <si>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</si>
  <si>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</si>
  <si>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</si>
  <si>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</si>
  <si>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</si>
  <si>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</si>
  <si>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</si>
  <si>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</si>
  <si>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</si>
  <si>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</si>
  <si>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</si>
  <si>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</si>
  <si>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</si>
  <si>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</si>
  <si>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</si>
  <si>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</si>
  <si>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</si>
  <si>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</si>
  <si>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</si>
  <si>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</si>
  <si>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</si>
  <si>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</si>
  <si>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</si>
  <si>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</si>
  <si>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</si>
  <si>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</si>
  <si>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</si>
  <si>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</si>
  <si>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</si>
  <si>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</si>
  <si>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</si>
  <si>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</si>
  <si>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</si>
  <si>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</si>
  <si>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</si>
  <si>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</si>
  <si>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</si>
  <si>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</si>
  <si>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</si>
  <si>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</si>
  <si>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</si>
  <si>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</si>
  <si>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</si>
  <si>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</si>
  <si>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</si>
  <si>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</si>
  <si>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</si>
  <si>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</si>
  <si>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</si>
  <si>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</si>
  <si>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</si>
  <si>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</si>
  <si>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</si>
  <si>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</si>
  <si>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</si>
  <si>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</si>
  <si>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</si>
  <si>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</si>
  <si>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</si>
  <si>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</si>
  <si>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</si>
  <si>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</si>
  <si>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</si>
  <si>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</si>
  <si>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</si>
  <si>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</si>
  <si>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</si>
  <si>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</si>
  <si>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</si>
  <si>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</si>
  <si>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</si>
  <si>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</si>
  <si>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</si>
  <si>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</si>
  <si>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</si>
  <si>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</si>
  <si>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</si>
  <si>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</si>
  <si>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</si>
  <si>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</si>
  <si>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</si>
  <si>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</si>
  <si>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</si>
  <si>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</si>
  <si>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</si>
  <si>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</si>
  <si>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</si>
  <si>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</si>
  <si>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</si>
  <si>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</si>
  <si>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</si>
  <si>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</si>
  <si>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</si>
  <si>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</si>
  <si>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</si>
  <si>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</si>
  <si>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</si>
  <si>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</si>
  <si>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</si>
  <si>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</si>
  <si>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</si>
  <si>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</si>
  <si>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</si>
  <si>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</si>
  <si>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</si>
  <si>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</si>
  <si>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</si>
  <si>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</si>
  <si>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</si>
  <si>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</si>
  <si>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</si>
  <si>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</si>
  <si>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</si>
  <si>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</si>
  <si>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</si>
  <si>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</si>
  <si>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</si>
  <si>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</si>
  <si>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</si>
  <si>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</si>
  <si>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</si>
  <si>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</si>
  <si>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</si>
  <si>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</si>
  <si>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</si>
  <si>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</si>
  <si>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</si>
  <si>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</si>
  <si>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</si>
  <si>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</si>
  <si>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</si>
  <si>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</si>
  <si>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</si>
  <si>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</si>
  <si>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</si>
  <si>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</si>
  <si>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</si>
  <si>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</si>
  <si>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</si>
  <si>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</si>
  <si>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</si>
  <si>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</si>
  <si>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</si>
  <si>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</si>
  <si>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</si>
  <si>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</si>
  <si>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</si>
  <si>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</si>
  <si>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</si>
  <si>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</si>
  <si>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</si>
  <si>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</si>
  <si>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</si>
  <si>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</si>
  <si>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</si>
  <si>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</si>
  <si>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</si>
  <si>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</si>
  <si>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</si>
  <si>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</si>
  <si>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</si>
  <si>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</si>
  <si>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</si>
  <si>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</si>
  <si>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</si>
  <si>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</si>
  <si>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</si>
  <si>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</si>
  <si>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</si>
  <si>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</si>
  <si>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</si>
  <si>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</si>
  <si>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</si>
  <si>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</si>
  <si>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</si>
  <si>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</si>
  <si>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</si>
  <si>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</si>
  <si>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</si>
  <si>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</si>
  <si>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</si>
  <si>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</si>
  <si>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</si>
  <si>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</si>
  <si>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</si>
  <si>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</si>
  <si>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</si>
  <si>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</si>
  <si>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</si>
  <si>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</si>
  <si>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</si>
  <si>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</si>
  <si>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</si>
  <si>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</si>
  <si>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</si>
  <si>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</si>
  <si>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</si>
  <si>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</si>
  <si>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</si>
  <si>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</si>
  <si>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</si>
  <si>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</si>
  <si>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</si>
  <si>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</si>
  <si>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</si>
  <si>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</si>
  <si>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</si>
  <si>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</si>
  <si>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</si>
  <si>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</si>
  <si>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</si>
  <si>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</si>
  <si>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</si>
  <si>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</si>
  <si>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</si>
  <si>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</si>
  <si>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</si>
  <si>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</si>
  <si>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</si>
  <si>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</si>
  <si>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</si>
  <si>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</si>
  <si>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</si>
  <si>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</si>
  <si>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</si>
  <si>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</si>
  <si>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</si>
  <si>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</si>
  <si>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</si>
  <si>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</si>
  <si>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</si>
  <si>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</si>
  <si>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</si>
  <si>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</si>
  <si>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</si>
  <si>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</si>
  <si>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</si>
  <si>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</si>
  <si>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</si>
  <si>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</si>
  <si>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</si>
  <si>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</si>
  <si>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</si>
  <si>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</si>
  <si>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</si>
  <si>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</si>
  <si>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</si>
  <si>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</si>
  <si>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</si>
  <si>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</si>
  <si>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</si>
  <si>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</si>
  <si>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</si>
  <si>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</si>
  <si>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</si>
  <si>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</si>
  <si>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</si>
  <si>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</si>
  <si>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</si>
  <si>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</si>
  <si>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</si>
  <si>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</si>
  <si>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</si>
  <si>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</si>
  <si>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</si>
  <si>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</si>
  <si>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</si>
  <si>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</si>
  <si>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</si>
  <si>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</si>
  <si>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</si>
  <si>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</si>
  <si>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</si>
  <si>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</si>
  <si>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</si>
  <si>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</si>
  <si>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</si>
  <si>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</si>
  <si>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</si>
  <si>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</si>
  <si>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</si>
  <si>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</si>
  <si>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</si>
  <si>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</si>
  <si>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</si>
  <si>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</si>
  <si>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</si>
  <si>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</si>
  <si>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</si>
  <si>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</si>
  <si>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</si>
  <si>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</si>
  <si>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</si>
  <si>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</si>
  <si>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</si>
  <si>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</si>
  <si>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</si>
  <si>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</si>
  <si>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</si>
  <si>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</si>
  <si>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</si>
  <si>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</si>
  <si>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</si>
  <si>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</si>
  <si>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</si>
  <si>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</si>
  <si>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</si>
  <si>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</si>
  <si>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</si>
  <si>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</si>
  <si>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</si>
  <si>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</si>
  <si>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</si>
  <si>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</si>
  <si>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</si>
  <si>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</si>
  <si>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</si>
  <si>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</si>
  <si>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</si>
  <si>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</si>
  <si>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</si>
  <si>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</si>
  <si>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</si>
  <si>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</si>
  <si>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</si>
  <si>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</si>
  <si>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</si>
  <si>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</si>
  <si>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</si>
  <si>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</si>
  <si>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</si>
  <si>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</si>
  <si>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</si>
  <si>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</si>
  <si>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</si>
  <si>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</si>
  <si>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</si>
  <si>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</si>
  <si>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</si>
  <si>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</si>
  <si>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</si>
  <si>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</si>
  <si>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</si>
  <si>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</si>
  <si>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</si>
  <si>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</si>
  <si>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</si>
  <si>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</si>
  <si>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</si>
  <si>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</si>
  <si>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</si>
  <si>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</si>
  <si>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</si>
  <si>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</si>
  <si>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</si>
  <si>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</si>
  <si>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</si>
  <si>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</si>
  <si>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</si>
  <si>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</si>
  <si>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</si>
  <si>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</si>
  <si>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</si>
  <si>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</si>
  <si>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</si>
  <si>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</si>
  <si>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</si>
  <si>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</si>
  <si>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</si>
  <si>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</si>
  <si>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</si>
  <si>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</si>
  <si>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</si>
  <si>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</si>
  <si>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</si>
  <si>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</si>
  <si>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</si>
  <si>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</si>
  <si>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</si>
  <si>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</si>
  <si>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</si>
  <si>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</si>
  <si>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</si>
  <si>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</si>
  <si>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</si>
  <si>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</si>
  <si>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</si>
  <si>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</si>
  <si>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</si>
  <si>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</si>
  <si>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</si>
  <si>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</si>
  <si>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</si>
  <si>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</si>
  <si>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</si>
  <si>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</si>
  <si>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</si>
  <si>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</si>
  <si>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</si>
  <si>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</si>
  <si>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</si>
  <si>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</si>
  <si>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</si>
  <si>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</si>
  <si>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</si>
  <si>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</si>
  <si>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</si>
  <si>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</si>
  <si>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</si>
  <si>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</si>
  <si>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</si>
  <si>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</si>
  <si>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</si>
  <si>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</si>
  <si>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</si>
  <si>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</si>
  <si>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</si>
  <si>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</si>
  <si>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</si>
  <si>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</si>
  <si>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</si>
  <si>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</si>
  <si>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</si>
  <si>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</si>
  <si>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</si>
  <si>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</si>
  <si>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</si>
  <si>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</si>
  <si>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</si>
  <si>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</si>
  <si>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</si>
  <si>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</si>
  <si>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</si>
  <si>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</si>
  <si>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</si>
  <si>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</si>
  <si>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</si>
  <si>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</si>
  <si>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</si>
  <si>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</si>
  <si>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</si>
  <si>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</si>
  <si>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</si>
  <si>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</si>
  <si>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</si>
  <si>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</si>
  <si>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</si>
  <si>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</si>
  <si>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</si>
  <si>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</si>
  <si>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</si>
  <si>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</si>
  <si>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</si>
  <si>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</si>
  <si>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</si>
  <si>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</si>
  <si>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</si>
  <si>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</si>
  <si>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</si>
  <si>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</si>
  <si>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</si>
  <si>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</si>
  <si>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</si>
  <si>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</si>
  <si>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</si>
  <si>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</si>
  <si>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</si>
  <si>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</si>
  <si>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</si>
  <si>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</si>
  <si>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</si>
  <si>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</si>
  <si>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</si>
  <si>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</si>
  <si>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</si>
  <si>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</si>
  <si>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</si>
  <si>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</si>
  <si>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</si>
  <si>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</si>
  <si>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</si>
  <si>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</si>
  <si>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</si>
  <si>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</si>
  <si>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</si>
  <si>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</si>
  <si>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</si>
  <si>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</si>
  <si>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</si>
  <si>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</si>
  <si>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</si>
  <si>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</si>
  <si>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</si>
  <si>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</si>
  <si>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</si>
  <si>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</si>
  <si>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</si>
  <si>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</si>
  <si>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</si>
  <si>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</si>
  <si>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</si>
  <si>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</si>
  <si>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</si>
  <si>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</si>
  <si>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</si>
  <si>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</si>
  <si>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</si>
  <si>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</si>
  <si>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</si>
  <si>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</si>
  <si>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</si>
  <si>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</si>
  <si>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</si>
  <si>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</si>
  <si>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</si>
  <si>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</si>
  <si>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</si>
  <si>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</si>
  <si>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</si>
  <si>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</si>
  <si>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</si>
  <si>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</si>
  <si>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</si>
  <si>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</si>
  <si>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</si>
  <si>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</si>
  <si>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</si>
  <si>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</si>
  <si>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</si>
  <si>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</si>
  <si>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</si>
  <si>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</si>
  <si>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</si>
  <si>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</si>
  <si>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</si>
  <si>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</si>
  <si>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</si>
  <si>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</si>
  <si>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</si>
  <si>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</si>
  <si>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</si>
  <si>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</si>
  <si>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</si>
  <si>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</si>
  <si>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</si>
  <si>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</si>
  <si>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</si>
  <si>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</si>
  <si>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</si>
  <si>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</si>
  <si>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</si>
  <si>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</si>
  <si>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</si>
  <si>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</si>
  <si>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</si>
  <si>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</si>
  <si>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</si>
  <si>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</si>
  <si>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</si>
  <si>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</si>
  <si>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</si>
  <si>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</si>
  <si>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</si>
  <si>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</si>
  <si>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</si>
  <si>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</si>
  <si>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</si>
  <si>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</si>
  <si>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</si>
  <si>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</si>
  <si>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</si>
  <si>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</si>
  <si>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</si>
  <si>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</si>
  <si>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</si>
  <si>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</si>
  <si>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</si>
  <si>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</si>
  <si>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</si>
  <si>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</si>
  <si>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</si>
  <si>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</si>
  <si>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</si>
  <si>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</si>
  <si>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</si>
  <si>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</si>
  <si>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</si>
  <si>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</si>
  <si>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</si>
  <si>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</si>
  <si>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</si>
  <si>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</si>
  <si>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</si>
  <si>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</si>
  <si>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</si>
  <si>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</si>
  <si>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</si>
  <si>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</si>
  <si>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</si>
  <si>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</si>
  <si>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</si>
  <si>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</si>
  <si>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</si>
  <si>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</si>
  <si>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</si>
  <si>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</si>
  <si>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</si>
  <si>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</si>
  <si>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</si>
  <si>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</si>
  <si>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</si>
  <si>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</si>
  <si>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</si>
  <si>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</si>
  <si>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</si>
  <si>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</si>
  <si>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</si>
  <si>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</si>
  <si>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</si>
  <si>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</si>
  <si>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</si>
  <si>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</si>
  <si>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</si>
  <si>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</si>
  <si>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</si>
  <si>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</si>
  <si>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</si>
  <si>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</si>
  <si>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</si>
  <si>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</si>
  <si>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</si>
  <si>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</si>
  <si>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</si>
  <si>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</si>
  <si>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</si>
  <si>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</si>
  <si>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</si>
  <si>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</si>
  <si>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</si>
  <si>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</si>
  <si>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</si>
  <si>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</si>
  <si>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</si>
  <si>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</si>
  <si>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</si>
  <si>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</si>
  <si>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</si>
  <si>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</si>
  <si>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</si>
  <si>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</si>
  <si>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</si>
  <si>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</si>
  <si>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</si>
  <si>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</si>
  <si>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</si>
  <si>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</si>
  <si>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</si>
  <si>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</si>
  <si>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</si>
  <si>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</si>
  <si>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</si>
  <si>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</si>
  <si>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</si>
  <si>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</si>
  <si>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</si>
  <si>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</si>
  <si>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</si>
  <si>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</si>
  <si>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</si>
  <si>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</si>
  <si>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</si>
  <si>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</si>
  <si>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</si>
  <si>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</si>
  <si>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</si>
  <si>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</si>
  <si>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</si>
  <si>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</si>
  <si>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</si>
  <si>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</si>
  <si>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</si>
  <si>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</si>
  <si>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</si>
  <si>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</si>
  <si>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</si>
  <si>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</si>
  <si>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</si>
  <si>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</si>
  <si>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</si>
  <si>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</si>
  <si>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</si>
  <si>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</si>
  <si>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</si>
  <si>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</si>
  <si>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</si>
  <si>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</si>
  <si>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</si>
  <si>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</si>
  <si>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</si>
  <si>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</si>
  <si>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</si>
  <si>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</si>
  <si>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</si>
  <si>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</si>
  <si>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</si>
  <si>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</si>
  <si>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</si>
  <si>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</si>
  <si>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</si>
  <si>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</si>
  <si>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</si>
  <si>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</si>
  <si>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</si>
  <si>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</si>
  <si>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</si>
  <si>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</si>
  <si>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</si>
  <si>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</si>
  <si>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</si>
  <si>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</si>
  <si>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</si>
  <si>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</si>
  <si>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</si>
  <si>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</si>
  <si>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</si>
  <si>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</si>
  <si>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</si>
  <si>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</si>
  <si>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</si>
  <si>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</si>
  <si>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</si>
  <si>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</si>
  <si>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</si>
  <si>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</si>
  <si>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</si>
  <si>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</si>
  <si>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</si>
  <si>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</si>
  <si>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</si>
  <si>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</si>
  <si>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</si>
  <si>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</si>
  <si>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</si>
  <si>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</si>
  <si>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</si>
  <si>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</si>
  <si>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</si>
  <si>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</si>
  <si>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</si>
  <si>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</si>
  <si>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</si>
  <si>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</si>
  <si>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</si>
  <si>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</si>
  <si>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</si>
  <si>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</si>
  <si>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</si>
  <si>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</si>
  <si>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</si>
  <si>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</si>
  <si>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</si>
  <si>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</si>
  <si>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</si>
  <si>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</si>
  <si>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</si>
  <si>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</si>
  <si>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</si>
  <si>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</si>
  <si>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</si>
  <si>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</si>
  <si>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</si>
  <si>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</si>
  <si>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</si>
  <si>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</si>
  <si>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</si>
  <si>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</si>
  <si>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</si>
  <si>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</si>
  <si>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</si>
  <si>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</si>
  <si>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</si>
  <si>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</si>
  <si>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</si>
  <si>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</si>
  <si>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</si>
  <si>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</si>
  <si>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</si>
  <si>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</si>
  <si>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</si>
  <si>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</si>
  <si>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</si>
  <si>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</si>
  <si>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</si>
  <si>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</si>
  <si>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</si>
  <si>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</si>
  <si>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</si>
  <si>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</si>
  <si>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</si>
  <si>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</si>
  <si>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</si>
  <si>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</si>
  <si>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</si>
  <si>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</si>
  <si>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</si>
  <si>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</si>
  <si>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</si>
  <si>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</si>
  <si>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</si>
  <si>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</si>
  <si>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</si>
  <si>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</si>
  <si>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</si>
  <si>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</si>
  <si>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</si>
  <si>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</si>
  <si>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</si>
  <si>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</si>
  <si>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</si>
  <si>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</si>
  <si>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</si>
  <si>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</si>
  <si>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</si>
  <si>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</si>
  <si>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</si>
  <si>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</si>
  <si>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</si>
  <si>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</si>
  <si>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</si>
  <si>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</si>
  <si>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</si>
  <si>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</si>
  <si>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</si>
  <si>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</si>
  <si>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</si>
  <si>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</si>
  <si>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</si>
  <si>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</si>
  <si>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</si>
  <si>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</si>
  <si>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</si>
  <si>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</si>
  <si>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</si>
  <si>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</si>
  <si>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</si>
  <si>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</si>
  <si>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</si>
  <si>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</si>
  <si>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</si>
  <si>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</si>
  <si>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</si>
  <si>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</si>
  <si>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</si>
  <si>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</si>
  <si>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</si>
  <si>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</si>
  <si>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</si>
  <si>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</si>
  <si>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</si>
  <si>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</si>
  <si>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</si>
  <si>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</si>
  <si>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</si>
  <si>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</si>
  <si>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</si>
  <si>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</si>
  <si>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</si>
  <si>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</si>
  <si>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</si>
  <si>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</si>
  <si>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</si>
  <si>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</si>
  <si>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</si>
  <si>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</si>
  <si>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</si>
  <si>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</si>
  <si>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</si>
  <si>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</si>
  <si>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</si>
  <si>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</si>
  <si>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</si>
  <si>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</si>
  <si>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</si>
  <si>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</si>
  <si>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</si>
  <si>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</si>
  <si>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</si>
  <si>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</si>
  <si>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</si>
  <si>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</si>
  <si>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</si>
  <si>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</si>
  <si>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</si>
  <si>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</si>
  <si>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</si>
  <si>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</si>
  <si>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</si>
  <si>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</si>
  <si>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</si>
  <si>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</si>
  <si>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</si>
  <si>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</si>
  <si>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</si>
  <si>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</si>
  <si>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</si>
  <si>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</si>
  <si>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</si>
  <si>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</si>
  <si>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</si>
  <si>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</si>
  <si>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</si>
  <si>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</si>
  <si>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</si>
  <si>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</si>
  <si>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</si>
  <si>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</si>
  <si>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</si>
  <si>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</si>
  <si>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</si>
  <si>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</si>
  <si>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</si>
  <si>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</si>
  <si>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</si>
  <si>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</si>
  <si>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</si>
  <si>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</si>
  <si>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</si>
  <si>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</si>
  <si>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</si>
  <si>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</si>
  <si>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</si>
  <si>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</si>
  <si>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</si>
  <si>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</si>
  <si>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</si>
  <si>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</si>
  <si>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</si>
  <si>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</si>
  <si>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</si>
  <si>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</si>
  <si>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</si>
  <si>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</si>
  <si>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</si>
  <si>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</si>
  <si>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</si>
  <si>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</si>
  <si>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</si>
  <si>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</si>
  <si>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</si>
  <si>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</si>
  <si>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</si>
  <si>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</si>
  <si>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</si>
  <si>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</si>
  <si>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</si>
  <si>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</si>
  <si>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</si>
  <si>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</si>
  <si>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</si>
  <si>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</si>
  <si>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</si>
  <si>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</si>
  <si>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</si>
  <si>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</si>
  <si>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</si>
  <si>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</si>
  <si>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</si>
  <si>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</si>
  <si>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</si>
  <si>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</si>
  <si>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</si>
  <si>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</si>
  <si>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</si>
  <si>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</si>
  <si>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</si>
  <si>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</si>
  <si>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</si>
  <si>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</si>
  <si>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</si>
  <si>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</si>
  <si>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</si>
  <si>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</si>
  <si>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</si>
  <si>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</si>
  <si>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</si>
  <si>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</si>
  <si>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</si>
  <si>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</si>
  <si>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</si>
  <si>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</si>
  <si>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</si>
  <si>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</si>
  <si>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</si>
  <si>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</si>
  <si>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</si>
  <si>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</si>
  <si>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</si>
  <si>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</si>
  <si>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</si>
  <si>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</si>
  <si>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</si>
  <si>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</si>
  <si>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</si>
  <si>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</si>
  <si>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</si>
  <si>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</si>
  <si>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</si>
  <si>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</si>
  <si>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</si>
  <si>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</si>
  <si>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</si>
  <si>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</si>
  <si>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</si>
  <si>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</si>
  <si>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</si>
  <si>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</si>
  <si>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</si>
  <si>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</si>
  <si>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</si>
  <si>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</si>
  <si>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</si>
  <si>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</si>
  <si>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</si>
  <si>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</si>
  <si>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</si>
  <si>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</si>
  <si>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</si>
  <si>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</si>
  <si>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</si>
  <si>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</si>
  <si>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</si>
  <si>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</si>
  <si>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</si>
  <si>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</si>
  <si>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</si>
  <si>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</si>
  <si>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</si>
  <si>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</si>
  <si>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</si>
  <si>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</si>
  <si>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</si>
  <si>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</si>
  <si>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</si>
  <si>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</si>
  <si>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</si>
  <si>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</si>
  <si>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</si>
  <si>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</si>
  <si>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</si>
  <si>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</si>
  <si>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</si>
  <si>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</si>
  <si>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</si>
  <si>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</si>
  <si>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</si>
  <si>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</si>
  <si>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</si>
  <si>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</si>
  <si>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</si>
  <si>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</si>
  <si>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</si>
  <si>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</si>
  <si>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</si>
  <si>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</si>
  <si>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</si>
  <si>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</si>
  <si>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</si>
  <si>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</si>
  <si>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</si>
  <si>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</si>
  <si>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</si>
  <si>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</si>
  <si>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</si>
  <si>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</si>
  <si>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</si>
  <si>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</si>
  <si>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</si>
  <si>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</si>
  <si>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</si>
  <si>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</si>
  <si>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</si>
  <si>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</si>
  <si>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</si>
  <si>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</si>
  <si>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</si>
  <si>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</si>
  <si>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</si>
  <si>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</si>
  <si>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</si>
  <si>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</si>
  <si>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</si>
  <si>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</si>
  <si>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</si>
  <si>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</si>
  <si>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</si>
  <si>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</si>
  <si>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</si>
  <si>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</si>
  <si>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</si>
  <si>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</si>
  <si>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</si>
  <si>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</si>
  <si>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</si>
  <si>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</si>
  <si>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</si>
  <si>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</si>
  <si>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</si>
  <si>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</si>
  <si>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</si>
  <si>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</si>
  <si>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</si>
  <si>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</si>
  <si>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</si>
  <si>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</si>
  <si>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</si>
  <si>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</si>
  <si>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</si>
  <si>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</si>
  <si>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</si>
  <si>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</si>
  <si>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</si>
  <si>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</si>
  <si>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</si>
  <si>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</si>
  <si>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</si>
  <si>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</si>
  <si>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</si>
  <si>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</si>
  <si>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</si>
  <si>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</si>
  <si>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</si>
  <si>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</si>
  <si>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</si>
  <si>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</si>
  <si>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</si>
  <si>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</si>
  <si>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</si>
  <si>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</si>
  <si>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</si>
  <si>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</si>
  <si>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</si>
  <si>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</si>
  <si>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</si>
  <si>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</si>
  <si>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</si>
  <si>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</si>
  <si>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</si>
  <si>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</si>
  <si>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</si>
  <si>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</si>
  <si>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</si>
  <si>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</si>
  <si>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</si>
  <si>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</si>
  <si>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</si>
  <si>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</si>
  <si>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</si>
  <si>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</si>
  <si>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</si>
  <si>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</si>
  <si>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</si>
  <si>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</si>
  <si>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</si>
  <si>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</si>
  <si>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</si>
  <si>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</si>
  <si>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</si>
  <si>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</si>
  <si>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</si>
  <si>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</si>
  <si>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</si>
  <si>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</si>
  <si>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</si>
  <si>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</si>
  <si>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</si>
  <si>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</si>
  <si>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</si>
  <si>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</si>
  <si>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</si>
  <si>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</si>
  <si>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</si>
  <si>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</si>
  <si>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</si>
  <si>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</si>
  <si>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</si>
  <si>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</si>
  <si>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</si>
  <si>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</si>
  <si>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</si>
  <si>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</si>
  <si>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</si>
  <si>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</si>
  <si>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</si>
  <si>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</si>
  <si>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</si>
  <si>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</si>
  <si>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</si>
  <si>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</si>
  <si>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</si>
  <si>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</si>
  <si>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</si>
  <si>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</si>
  <si>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</si>
  <si>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</si>
  <si>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</si>
  <si>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</si>
  <si>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</si>
  <si>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</si>
  <si>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</si>
  <si>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</si>
  <si>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</si>
  <si>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</si>
  <si>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</si>
  <si>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</si>
  <si>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</si>
  <si>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</si>
  <si>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</si>
  <si>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</si>
  <si>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</si>
  <si>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</si>
  <si>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</si>
  <si>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</si>
  <si>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</si>
  <si>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</si>
  <si>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</si>
  <si>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</si>
  <si>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</si>
  <si>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</si>
  <si>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</si>
  <si>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</si>
  <si>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</si>
  <si>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</si>
  <si>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</si>
  <si>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</si>
  <si>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</si>
  <si>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</si>
  <si>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</si>
  <si>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</si>
  <si>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</si>
  <si>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</si>
  <si>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</si>
  <si>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</si>
  <si>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</si>
  <si>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</si>
  <si>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</si>
  <si>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</si>
  <si>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</si>
  <si>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</si>
  <si>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</si>
  <si>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</si>
  <si>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</si>
  <si>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</si>
  <si>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</si>
  <si>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</si>
  <si>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</si>
  <si>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</si>
  <si>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</si>
  <si>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</si>
  <si>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</si>
  <si>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</si>
  <si>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</si>
  <si>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</si>
  <si>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</si>
  <si>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</si>
  <si>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</si>
  <si>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</si>
  <si>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</si>
  <si>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</si>
  <si>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</si>
  <si>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</si>
  <si>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</si>
  <si>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</si>
  <si>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</si>
  <si>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</si>
  <si>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</si>
  <si>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</si>
  <si>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</si>
  <si>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</si>
  <si>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</si>
  <si>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</si>
  <si>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</si>
  <si>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</si>
  <si>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</si>
  <si>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</si>
  <si>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</si>
  <si>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</si>
  <si>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</si>
  <si>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</si>
  <si>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</si>
  <si>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</si>
  <si>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</si>
  <si>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</si>
  <si>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</si>
  <si>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</si>
  <si>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</si>
  <si>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</si>
  <si>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</si>
  <si>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</si>
  <si>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</si>
  <si>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</si>
  <si>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</si>
  <si>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</si>
  <si>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</si>
  <si>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</si>
  <si>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</si>
  <si>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</si>
  <si>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</si>
  <si>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</si>
  <si>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</si>
  <si>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</si>
  <si>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</si>
  <si>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</si>
  <si>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</si>
  <si>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</si>
  <si>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</si>
  <si>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</si>
  <si>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</si>
  <si>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</si>
  <si>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</si>
  <si>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</si>
  <si>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</si>
  <si>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</si>
  <si>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</si>
  <si>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</si>
  <si>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</si>
  <si>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</si>
  <si>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</si>
  <si>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</si>
  <si>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</si>
  <si>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</si>
  <si>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</si>
  <si>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</si>
  <si>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</si>
  <si>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</si>
  <si>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</si>
  <si>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</si>
  <si>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</si>
  <si>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</si>
  <si>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</si>
  <si>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</si>
  <si>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</si>
  <si>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</si>
  <si>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</si>
  <si>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</si>
  <si>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</si>
  <si>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</si>
  <si>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</si>
  <si>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</si>
  <si>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</si>
  <si>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</si>
  <si>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</si>
  <si>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</si>
  <si>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</si>
  <si>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</si>
  <si>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</si>
  <si>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</si>
  <si>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</si>
  <si>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</si>
  <si>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</si>
  <si>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</si>
  <si>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</si>
  <si>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</si>
  <si>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</si>
  <si>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</si>
  <si>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</si>
  <si>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</si>
  <si>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</si>
  <si>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</si>
  <si>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</si>
  <si>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</si>
  <si>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</si>
  <si>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</si>
  <si>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</si>
  <si>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</si>
  <si>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</si>
  <si>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</si>
  <si>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</si>
  <si>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</si>
  <si>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</si>
  <si>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</si>
  <si>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</si>
  <si>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</si>
  <si>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</si>
  <si>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</si>
  <si>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</si>
  <si>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</si>
  <si>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</si>
  <si>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</si>
  <si>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</si>
  <si>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</si>
  <si>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</si>
  <si>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</si>
  <si>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</si>
  <si>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</si>
  <si>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</si>
  <si>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</si>
  <si>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</si>
  <si>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</si>
  <si>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</si>
  <si>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</si>
  <si>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</si>
  <si>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</si>
  <si>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</si>
  <si>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</si>
  <si>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</si>
  <si>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</si>
  <si>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</si>
  <si>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</si>
  <si>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</si>
  <si>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</si>
  <si>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</si>
  <si>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</si>
  <si>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</si>
  <si>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</si>
  <si>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</si>
  <si>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</si>
  <si>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</si>
  <si>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</si>
  <si>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</si>
  <si>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</si>
  <si>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</si>
  <si>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</si>
  <si>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</si>
  <si>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</si>
  <si>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</si>
  <si>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</si>
  <si>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</si>
  <si>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</si>
  <si>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</si>
  <si>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</si>
  <si>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</si>
  <si>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</si>
  <si>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</si>
  <si>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</si>
  <si>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</si>
  <si>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</si>
  <si>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</si>
  <si>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</si>
  <si>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</si>
  <si>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</si>
  <si>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</si>
  <si>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</si>
  <si>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</si>
  <si>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</si>
  <si>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</si>
  <si>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</si>
  <si>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</si>
  <si>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</si>
  <si>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</si>
  <si>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</si>
  <si>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</si>
  <si>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</si>
  <si>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</si>
  <si>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</si>
  <si>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</si>
  <si>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</si>
  <si>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</si>
  <si>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</si>
  <si>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</si>
  <si>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</si>
  <si>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</si>
  <si>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</si>
  <si>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</si>
  <si>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</si>
  <si>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</si>
  <si>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</si>
  <si>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</si>
  <si>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</si>
  <si>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</si>
  <si>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</si>
  <si>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</si>
  <si>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</si>
  <si>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</si>
  <si>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</si>
  <si>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</si>
  <si>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</si>
  <si>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</si>
  <si>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</si>
  <si>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</si>
  <si>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</si>
  <si>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</si>
  <si>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</si>
  <si>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</si>
  <si>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</si>
  <si>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</si>
  <si>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</si>
  <si>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</si>
  <si>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</si>
  <si>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</si>
  <si>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</si>
  <si>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</si>
  <si>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</si>
  <si>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</si>
  <si>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</si>
  <si>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</si>
  <si>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</si>
  <si>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</si>
  <si>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</si>
  <si>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</si>
  <si>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</si>
  <si>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</si>
  <si>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</si>
  <si>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</si>
  <si>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</si>
  <si>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</si>
  <si>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</si>
  <si>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</si>
  <si>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</si>
  <si>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</si>
  <si>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</si>
  <si>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</si>
  <si>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</si>
  <si>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</si>
  <si>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</si>
  <si>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</si>
  <si>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</si>
  <si>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</si>
  <si>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</si>
  <si>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</si>
  <si>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</si>
  <si>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</si>
  <si>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</si>
  <si>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</si>
  <si>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</si>
  <si>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</si>
  <si>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</si>
  <si>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</si>
  <si>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</si>
  <si>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</si>
  <si>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</si>
  <si>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</si>
  <si>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</si>
  <si>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</si>
  <si>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</si>
  <si>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</si>
  <si>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</si>
  <si>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</si>
  <si>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</si>
  <si>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</si>
  <si>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</si>
  <si>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</si>
  <si>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</si>
  <si>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</si>
  <si>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</si>
  <si>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</si>
  <si>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</si>
  <si>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</si>
  <si>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</si>
  <si>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</si>
  <si>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</si>
  <si>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</si>
  <si>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</si>
  <si>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</si>
  <si>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</si>
  <si>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</si>
  <si>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</si>
  <si>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</si>
  <si>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</si>
  <si>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</si>
  <si>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</si>
  <si>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</si>
  <si>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</si>
  <si>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</si>
  <si>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</si>
  <si>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</si>
  <si>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</si>
  <si>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</si>
  <si>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</si>
  <si>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</si>
  <si>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</si>
  <si>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</si>
  <si>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</si>
  <si>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</si>
  <si>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</si>
  <si>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</si>
  <si>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</si>
  <si>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</si>
  <si>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</si>
  <si>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</si>
  <si>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</si>
  <si>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</si>
  <si>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</si>
  <si>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</si>
  <si>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</si>
  <si>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</si>
  <si>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</si>
  <si>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</si>
  <si>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</si>
  <si>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</si>
  <si>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</si>
  <si>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</si>
  <si>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</si>
  <si>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</si>
  <si>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</si>
  <si>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</si>
  <si>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</si>
  <si>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</si>
  <si>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</si>
  <si>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</si>
  <si>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</si>
  <si>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</si>
  <si>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</si>
  <si>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</si>
  <si>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</si>
  <si>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</si>
  <si>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</si>
  <si>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</si>
  <si>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</si>
  <si>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</si>
  <si>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</si>
  <si>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</si>
  <si>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</si>
  <si>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</si>
  <si>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</si>
  <si>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</si>
  <si>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</si>
  <si>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</si>
  <si>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</si>
  <si>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</si>
  <si>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</si>
  <si>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</si>
  <si>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</si>
  <si>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</si>
  <si>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</si>
  <si>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</si>
  <si>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</si>
  <si>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</si>
  <si>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</si>
  <si>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</si>
  <si>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</si>
  <si>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</si>
  <si>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</si>
  <si>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</si>
  <si>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</si>
  <si>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</si>
  <si>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</si>
  <si>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</si>
  <si>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</si>
  <si>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</si>
  <si>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</si>
  <si>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</si>
  <si>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</si>
  <si>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</si>
  <si>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</si>
  <si>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</si>
  <si>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</si>
  <si>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</si>
  <si>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</si>
  <si>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</si>
  <si>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</si>
  <si>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</si>
  <si>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</si>
  <si>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</si>
  <si>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</si>
  <si>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</si>
  <si>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</si>
  <si>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</si>
  <si>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</si>
  <si>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</si>
  <si>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</si>
  <si>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</si>
  <si>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</si>
  <si>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</si>
  <si>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</si>
  <si>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</si>
  <si>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</si>
  <si>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</si>
  <si>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</si>
  <si>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</si>
  <si>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</si>
  <si>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</si>
  <si>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</si>
  <si>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</si>
  <si>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</si>
  <si>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</si>
  <si>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</si>
  <si>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</si>
  <si>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</si>
  <si>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</si>
  <si>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</si>
  <si>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</si>
  <si>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</si>
  <si>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</si>
  <si>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</si>
  <si>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</si>
  <si>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</si>
  <si>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</si>
  <si>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</si>
  <si>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</si>
  <si>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</si>
  <si>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</si>
  <si>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</si>
  <si>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</si>
  <si>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</si>
  <si>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</si>
  <si>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</si>
  <si>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</si>
  <si>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</si>
  <si>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</si>
  <si>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</si>
  <si>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</si>
  <si>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</si>
  <si>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</si>
  <si>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</si>
  <si>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</si>
  <si>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</si>
  <si>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</si>
  <si>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</si>
  <si>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</si>
  <si>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</si>
  <si>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</si>
  <si>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</si>
  <si>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</si>
  <si>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</si>
  <si>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</si>
  <si>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</si>
  <si>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</si>
  <si>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</si>
  <si>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</si>
  <si>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</si>
  <si>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</si>
  <si>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</si>
  <si>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</si>
  <si>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</si>
  <si>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</si>
  <si>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</si>
  <si>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</si>
  <si>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</si>
  <si>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</si>
  <si>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</si>
  <si>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</si>
  <si>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</si>
  <si>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</si>
  <si>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</si>
  <si>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</si>
  <si>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</si>
  <si>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</si>
  <si>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</si>
  <si>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</si>
  <si>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</si>
  <si>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</si>
  <si>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</si>
  <si>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</si>
  <si>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</si>
  <si>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</si>
  <si>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</si>
  <si>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</si>
  <si>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</si>
  <si>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</si>
  <si>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</si>
  <si>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</si>
  <si>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</si>
  <si>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</si>
  <si>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</si>
  <si>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</si>
  <si>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</si>
  <si>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</si>
  <si>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</si>
  <si>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</si>
  <si>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</si>
  <si>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</si>
  <si>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</si>
  <si>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</si>
  <si>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</si>
  <si>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</si>
  <si>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</si>
  <si>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</si>
  <si>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</si>
  <si>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</si>
  <si>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</si>
  <si>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</si>
  <si>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</si>
  <si>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</si>
  <si>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</si>
  <si>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</si>
  <si>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</si>
  <si>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</si>
  <si>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</si>
  <si>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</si>
  <si>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</si>
  <si>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</si>
  <si>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</si>
  <si>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</si>
  <si>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</si>
  <si>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</si>
  <si>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</si>
  <si>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</si>
  <si>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</si>
  <si>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</si>
  <si>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</si>
  <si>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</si>
  <si>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</si>
  <si>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</si>
  <si>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</si>
  <si>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</si>
  <si>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</si>
  <si>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</si>
  <si>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</si>
  <si>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</si>
  <si>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</si>
  <si>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</si>
  <si>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</si>
  <si>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</si>
  <si>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</si>
  <si>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</si>
  <si>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</si>
  <si>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</si>
  <si>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</si>
  <si>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</si>
  <si>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</si>
  <si>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</si>
  <si>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</si>
  <si>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</si>
  <si>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</si>
  <si>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</si>
  <si>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</si>
  <si>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</si>
  <si>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</si>
  <si>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</si>
  <si>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</si>
  <si>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</si>
  <si>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</si>
  <si>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</si>
  <si>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</si>
  <si>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</si>
  <si>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</si>
  <si>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</si>
  <si>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</si>
  <si>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</si>
  <si>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</si>
  <si>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</si>
  <si>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</si>
  <si>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</si>
  <si>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</si>
  <si>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</si>
  <si>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</si>
  <si>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</si>
  <si>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</si>
  <si>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</si>
  <si>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</si>
  <si>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</si>
  <si>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</si>
  <si>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</si>
  <si>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</si>
  <si>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</si>
  <si>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</si>
  <si>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</si>
  <si>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</si>
  <si>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</si>
  <si>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</si>
  <si>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</si>
  <si>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</si>
  <si>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</si>
  <si>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</si>
  <si>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</si>
  <si>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</si>
  <si>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</si>
  <si>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</si>
  <si>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</si>
  <si>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</si>
  <si>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</si>
  <si>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</si>
  <si>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</si>
  <si>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</si>
  <si>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</si>
  <si>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</si>
  <si>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</si>
  <si>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</si>
  <si>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</si>
  <si>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</si>
  <si>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</si>
  <si>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</si>
  <si>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</si>
  <si>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</si>
  <si>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</si>
  <si>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</si>
  <si>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</si>
  <si>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</si>
  <si>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</si>
  <si>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</si>
  <si>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</si>
  <si>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</si>
  <si>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</si>
  <si>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</si>
  <si>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</si>
  <si>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</si>
  <si>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</si>
  <si>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</si>
  <si>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</si>
  <si>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</si>
  <si>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</si>
  <si>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</si>
  <si>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</si>
  <si>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</si>
  <si>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</si>
  <si>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</si>
  <si>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</si>
  <si>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</si>
  <si>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</si>
  <si>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</si>
  <si>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</si>
  <si>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</si>
  <si>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</si>
  <si>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</si>
  <si>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</si>
  <si>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</si>
  <si>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</si>
  <si>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</si>
  <si>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</si>
  <si>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</si>
  <si>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</si>
  <si>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</si>
  <si>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</si>
  <si>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</si>
  <si>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</si>
  <si>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</si>
  <si>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</si>
  <si>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</si>
  <si>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</si>
  <si>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</si>
  <si>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</si>
  <si>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</si>
  <si>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</si>
  <si>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</si>
  <si>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</si>
  <si>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</si>
  <si>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</si>
  <si>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</si>
  <si>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</si>
  <si>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</si>
  <si>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</si>
  <si>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</si>
  <si>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</si>
  <si>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</si>
  <si>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</si>
  <si>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</si>
  <si>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</si>
  <si>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</si>
  <si>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</si>
  <si>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</si>
  <si>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</si>
  <si>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</si>
  <si>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</si>
  <si>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</si>
  <si>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</si>
  <si>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</si>
  <si>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</si>
  <si>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</si>
  <si>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</si>
  <si>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</si>
  <si>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</si>
  <si>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</si>
  <si>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</si>
  <si>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</si>
  <si>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</si>
  <si>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</si>
  <si>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</si>
  <si>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</si>
  <si>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</si>
  <si>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</si>
  <si>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</si>
  <si>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</si>
  <si>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</si>
  <si>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</si>
  <si>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</si>
  <si>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</si>
  <si>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</si>
  <si>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</si>
  <si>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</si>
  <si>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</si>
  <si>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</si>
  <si>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</si>
  <si>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</si>
  <si>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</si>
  <si>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</si>
  <si>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</si>
  <si>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</si>
  <si>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</si>
  <si>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</si>
  <si>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</si>
  <si>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</si>
  <si>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</si>
  <si>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</si>
  <si>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</si>
  <si>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</si>
  <si>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</si>
  <si>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</si>
  <si>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</si>
  <si>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</si>
  <si>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</si>
  <si>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</si>
  <si>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</si>
  <si>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</si>
  <si>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</si>
  <si>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</si>
  <si>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</si>
  <si>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</si>
  <si>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</si>
  <si>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</si>
  <si>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</si>
  <si>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</si>
  <si>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</si>
  <si>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</si>
  <si>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</si>
  <si>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</si>
  <si>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</si>
  <si>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</si>
  <si>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</si>
  <si>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</si>
  <si>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</si>
  <si>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</si>
  <si>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</si>
  <si>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</si>
  <si>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</si>
  <si>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</si>
  <si>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</si>
  <si>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</si>
  <si>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</si>
  <si>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</si>
  <si>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</si>
  <si>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</si>
  <si>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</si>
  <si>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</si>
  <si>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</si>
  <si>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</si>
  <si>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</si>
  <si>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</si>
  <si>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</si>
  <si>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</si>
  <si>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</si>
  <si>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</si>
  <si>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</si>
  <si>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</si>
  <si>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</si>
  <si>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</si>
  <si>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</si>
  <si>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</si>
  <si>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</si>
  <si>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</si>
  <si>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</si>
  <si>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</si>
  <si>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</si>
  <si>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</si>
  <si>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</si>
  <si>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</si>
  <si>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</si>
  <si>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</si>
  <si>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</si>
  <si>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</si>
  <si>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</si>
  <si>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</si>
  <si>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</si>
  <si>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</si>
  <si>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</si>
  <si>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</si>
  <si>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</si>
  <si>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</si>
  <si>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</si>
  <si>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</si>
  <si>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</si>
  <si>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</si>
  <si>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</si>
  <si>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</si>
  <si>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</si>
  <si>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</si>
  <si>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</si>
  <si>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</si>
  <si>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</si>
  <si>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</si>
  <si>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</si>
  <si>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</si>
  <si>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</si>
  <si>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</si>
  <si>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</si>
  <si>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</si>
  <si>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</si>
  <si>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</si>
  <si>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</si>
  <si>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</si>
  <si>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</si>
  <si>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</si>
  <si>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</si>
  <si>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</si>
  <si>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</si>
  <si>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</si>
  <si>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</si>
  <si>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</si>
  <si>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</si>
  <si>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</si>
  <si>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</si>
  <si>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</si>
  <si>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</si>
  <si>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</si>
  <si>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</si>
  <si>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</si>
  <si>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</si>
  <si>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</si>
  <si>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</si>
  <si>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</si>
  <si>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</si>
  <si>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</si>
  <si>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</si>
  <si>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</si>
  <si>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</si>
  <si>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</si>
  <si>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</si>
  <si>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</si>
  <si>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</si>
  <si>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</si>
  <si>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</si>
  <si>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</si>
  <si>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</si>
  <si>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</si>
  <si>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</si>
  <si>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</si>
  <si>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</si>
  <si>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</si>
  <si>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</si>
  <si>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</si>
  <si>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</si>
  <si>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</si>
  <si>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</si>
  <si>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</si>
  <si>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</si>
  <si>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</si>
  <si>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</si>
  <si>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</si>
  <si>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</si>
  <si>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</si>
  <si>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</si>
  <si>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</si>
  <si>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</si>
  <si>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</si>
  <si>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</si>
  <si>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</si>
  <si>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</si>
  <si>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</si>
  <si>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</si>
  <si>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</si>
  <si>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</si>
  <si>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</si>
  <si>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</si>
  <si>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</si>
  <si>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</si>
  <si>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</si>
  <si>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</si>
  <si>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</si>
  <si>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</si>
  <si>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</si>
  <si>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</si>
  <si>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</si>
  <si>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</si>
  <si>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</si>
  <si>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</si>
  <si>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</si>
  <si>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</si>
  <si>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</si>
  <si>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</si>
  <si>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</si>
  <si>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</si>
  <si>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</si>
  <si>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</si>
  <si>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</si>
  <si>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</si>
  <si>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</si>
  <si>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</si>
  <si>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</si>
  <si>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</si>
  <si>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</si>
  <si>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</si>
  <si>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</si>
  <si>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</si>
  <si>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</si>
  <si>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</si>
  <si>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</si>
  <si>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</si>
  <si>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</si>
  <si>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</si>
  <si>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</si>
  <si>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</si>
  <si>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</si>
  <si>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</si>
  <si>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</si>
  <si>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</si>
  <si>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</si>
  <si>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</si>
  <si>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</si>
  <si>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</si>
  <si>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</si>
  <si>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</si>
  <si>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</si>
  <si>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</si>
  <si>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</si>
  <si>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</si>
  <si>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</si>
  <si>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</si>
  <si>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</si>
  <si>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</si>
  <si>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</si>
  <si>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</si>
  <si>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</si>
  <si>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</si>
  <si>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</si>
  <si>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</si>
  <si>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</si>
  <si>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</si>
  <si>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</si>
  <si>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</si>
  <si>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</si>
  <si>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</si>
  <si>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</si>
  <si>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</si>
  <si>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</si>
  <si>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</si>
  <si>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</si>
  <si>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</si>
  <si>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</si>
  <si>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</si>
  <si>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</si>
  <si>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</si>
  <si>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</si>
  <si>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</si>
  <si>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</si>
  <si>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</si>
  <si>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</si>
  <si>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</si>
  <si>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</si>
  <si>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</si>
  <si>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</si>
  <si>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</si>
  <si>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</si>
  <si>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</si>
  <si>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</si>
  <si>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</si>
  <si>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</si>
  <si>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</si>
  <si>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</si>
  <si>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</si>
  <si>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</si>
  <si>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</si>
  <si>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</si>
  <si>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</si>
  <si>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</si>
  <si>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</si>
  <si>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</si>
  <si>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</si>
  <si>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</si>
  <si>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</si>
  <si>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</si>
  <si>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</si>
  <si>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</si>
  <si>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</si>
  <si>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</si>
  <si>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</si>
  <si>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</si>
  <si>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</si>
  <si>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</si>
  <si>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</si>
  <si>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</si>
  <si>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</si>
  <si>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</si>
  <si>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</si>
  <si>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</si>
  <si>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</si>
  <si>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</si>
  <si>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</si>
  <si>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</si>
  <si>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</si>
  <si>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</si>
  <si>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</si>
  <si>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</si>
  <si>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</si>
  <si>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</si>
  <si>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</si>
  <si>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</si>
  <si>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</si>
  <si>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</si>
  <si>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</si>
  <si>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</si>
  <si>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</si>
  <si>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</si>
  <si>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</si>
  <si>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</si>
  <si>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</si>
  <si>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</si>
  <si>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</si>
  <si>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</si>
  <si>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</si>
  <si>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</si>
  <si>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</si>
  <si>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</si>
  <si>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</si>
  <si>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</si>
  <si>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</si>
  <si>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</si>
  <si>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</si>
  <si>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</si>
  <si>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</si>
  <si>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</si>
  <si>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</si>
  <si>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</si>
  <si>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</si>
  <si>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</si>
  <si>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</si>
  <si>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</si>
  <si>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</si>
  <si>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</si>
  <si>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</si>
  <si>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</si>
  <si>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</si>
  <si>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</si>
  <si>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</si>
  <si>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</si>
  <si>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</si>
  <si>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</si>
  <si>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</si>
  <si>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</si>
  <si>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</si>
  <si>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</si>
  <si>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</si>
  <si>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</si>
  <si>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</si>
  <si>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</si>
  <si>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</si>
  <si>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</si>
  <si>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</si>
  <si>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</si>
  <si>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</si>
  <si>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</si>
  <si>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</si>
  <si>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</si>
  <si>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</si>
  <si>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</si>
  <si>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</si>
  <si>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</si>
  <si>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</si>
  <si>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</si>
  <si>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</si>
  <si>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</si>
  <si>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</si>
  <si>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</si>
  <si>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</si>
  <si>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</si>
  <si>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</si>
  <si>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</si>
  <si>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</si>
  <si>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</si>
  <si>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</si>
  <si>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</si>
  <si>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</si>
  <si>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</si>
  <si>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</si>
  <si>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</si>
  <si>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</si>
  <si>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</si>
  <si>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</si>
  <si>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</si>
  <si>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</si>
  <si>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</si>
  <si>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</si>
  <si>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</si>
  <si>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</si>
  <si>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</si>
  <si>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</si>
  <si>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</si>
  <si>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</si>
  <si>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</si>
  <si>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</si>
  <si>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</si>
  <si>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</si>
  <si>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</si>
  <si>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</si>
  <si>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</si>
  <si>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</si>
  <si>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</si>
  <si>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</si>
  <si>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</si>
  <si>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</si>
  <si>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</si>
  <si>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</si>
  <si>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</si>
  <si>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</si>
  <si>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</si>
  <si>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</si>
  <si>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</si>
  <si>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</si>
  <si>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</si>
  <si>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</si>
  <si>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</si>
  <si>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</si>
  <si>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</si>
  <si>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</si>
  <si>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</si>
  <si>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</si>
  <si>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</si>
  <si>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</si>
  <si>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</si>
  <si>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</si>
  <si>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</si>
  <si>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</si>
  <si>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</si>
  <si>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</si>
  <si>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</si>
  <si>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</si>
  <si>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</si>
  <si>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</si>
  <si>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</si>
  <si>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</si>
  <si>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</si>
  <si>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</si>
  <si>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</si>
  <si>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</si>
  <si>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</si>
  <si>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</si>
  <si>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</si>
  <si>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</si>
  <si>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</si>
  <si>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</si>
  <si>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</si>
  <si>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</si>
  <si>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</si>
  <si>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</si>
  <si>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</si>
  <si>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</si>
  <si>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</si>
  <si>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</si>
  <si>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</si>
  <si>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</si>
  <si>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</si>
  <si>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</si>
  <si>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</si>
  <si>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</si>
  <si>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</si>
  <si>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</si>
  <si>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</si>
  <si>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</si>
  <si>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</si>
  <si>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</si>
  <si>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</si>
  <si>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</si>
  <si>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</si>
  <si>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</si>
  <si>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</si>
  <si>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</si>
  <si>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</si>
  <si>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</si>
  <si>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</si>
  <si>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</si>
  <si>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</si>
  <si>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</si>
  <si>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</si>
  <si>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</si>
  <si>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</si>
  <si>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</si>
  <si>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</si>
  <si>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</si>
  <si>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</si>
  <si>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</si>
  <si>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</si>
  <si>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</si>
  <si>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</si>
  <si>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</si>
  <si>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</si>
  <si>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</si>
  <si>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</si>
  <si>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</si>
  <si>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</si>
  <si>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</si>
  <si>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</si>
  <si>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</si>
  <si>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</si>
  <si>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</si>
  <si>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</si>
  <si>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</si>
  <si>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</si>
  <si>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</si>
  <si>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</si>
  <si>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</si>
  <si>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</si>
  <si>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</si>
  <si>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</si>
  <si>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</si>
  <si>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</si>
  <si>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</si>
  <si>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</si>
  <si>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</si>
  <si>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</si>
  <si>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</si>
  <si>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</si>
  <si>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</si>
  <si>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</si>
  <si>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</si>
  <si>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</si>
  <si>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</si>
  <si>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</si>
  <si>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</si>
  <si>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</si>
  <si>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</si>
  <si>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</si>
  <si>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</si>
  <si>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</si>
  <si>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</si>
  <si>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</si>
  <si>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</si>
  <si>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</si>
  <si>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</si>
  <si>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</si>
  <si>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</si>
  <si>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</si>
  <si>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</si>
  <si>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</si>
  <si>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</si>
  <si>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</si>
  <si>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</si>
  <si>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</si>
  <si>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</si>
  <si>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</si>
  <si>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</si>
  <si>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</si>
  <si>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</si>
  <si>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</si>
  <si>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</si>
  <si>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</si>
  <si>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</si>
  <si>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</si>
  <si>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</si>
  <si>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</si>
  <si>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</si>
  <si>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</si>
  <si>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</si>
  <si>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</si>
  <si>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</si>
  <si>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</si>
  <si>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</si>
  <si>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</si>
  <si>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</si>
  <si>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</si>
  <si>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</si>
  <si>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</si>
  <si>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</si>
  <si>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</si>
  <si>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</si>
  <si>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</si>
  <si>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</si>
  <si>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</si>
  <si>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</si>
  <si>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</si>
  <si>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</si>
  <si>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</si>
  <si>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</si>
  <si>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</si>
  <si>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</si>
  <si>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</si>
  <si>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</si>
  <si>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</si>
  <si>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</si>
  <si>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</si>
  <si>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</si>
  <si>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</si>
  <si>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</si>
  <si>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</si>
  <si>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</si>
  <si>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</si>
  <si>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</si>
  <si>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</si>
  <si>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</si>
  <si>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</si>
  <si>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</si>
  <si>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</si>
  <si>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</si>
  <si>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</si>
  <si>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</si>
  <si>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</si>
  <si>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</si>
  <si>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</si>
  <si>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</si>
  <si>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</si>
  <si>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</si>
  <si>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</si>
  <si>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</si>
  <si>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</si>
  <si>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</si>
  <si>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</si>
  <si>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</si>
  <si>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</si>
  <si>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</si>
  <si>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</si>
  <si>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</si>
  <si>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</si>
  <si>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</si>
  <si>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</si>
  <si>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</si>
  <si>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</si>
  <si>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</si>
  <si>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</si>
  <si>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</si>
  <si>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</si>
  <si>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</si>
  <si>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</si>
  <si>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</si>
  <si>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</si>
  <si>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</si>
  <si>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</si>
  <si>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</si>
  <si>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</si>
  <si>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</si>
  <si>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</si>
  <si>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</si>
  <si>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</si>
  <si>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</si>
  <si>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</si>
  <si>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</si>
  <si>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</si>
  <si>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</si>
  <si>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</si>
  <si>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</si>
  <si>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</si>
  <si>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</si>
  <si>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</si>
  <si>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</si>
  <si>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</si>
  <si>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</si>
  <si>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</si>
  <si>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</si>
  <si>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</si>
  <si>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</si>
  <si>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</si>
  <si>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</si>
  <si>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</si>
  <si>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</si>
  <si>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</si>
  <si>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</si>
  <si>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</si>
  <si>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</si>
  <si>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</si>
  <si>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</si>
  <si>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</si>
  <si>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</si>
  <si>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</si>
  <si>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</si>
  <si>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</si>
  <si>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</si>
  <si>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</si>
  <si>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</si>
  <si>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</si>
  <si>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</si>
  <si>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</si>
  <si>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</si>
  <si>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</si>
  <si>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</si>
  <si>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</si>
  <si>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</si>
  <si>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</si>
  <si>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</si>
  <si>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</si>
  <si>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</si>
  <si>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</si>
  <si>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</si>
  <si>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</si>
  <si>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</si>
  <si>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</si>
  <si>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</si>
  <si>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</si>
  <si>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</si>
  <si>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</si>
  <si>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</si>
  <si>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</si>
  <si>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</si>
  <si>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</si>
  <si>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</si>
  <si>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</si>
  <si>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</si>
  <si>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</si>
  <si>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</si>
  <si>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</si>
  <si>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</si>
  <si>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</si>
  <si>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</si>
  <si>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</si>
  <si>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</si>
  <si>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</si>
  <si>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</si>
  <si>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</si>
  <si>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</si>
  <si>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</si>
  <si>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</si>
  <si>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</si>
  <si>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</si>
  <si>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</si>
  <si>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</si>
  <si>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</si>
  <si>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</si>
  <si>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</si>
  <si>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</si>
  <si>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</si>
  <si>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</si>
  <si>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</si>
  <si>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</si>
  <si>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</si>
  <si>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</si>
  <si>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</si>
  <si>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</si>
  <si>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</si>
  <si>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</si>
  <si>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</si>
  <si>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</si>
  <si>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</si>
  <si>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</si>
  <si>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</si>
  <si>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</si>
  <si>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</si>
  <si>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</si>
  <si>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</si>
  <si>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</si>
  <si>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</si>
  <si>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</si>
  <si>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</si>
  <si>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</si>
  <si>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</si>
  <si>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</si>
  <si>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</si>
  <si>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</si>
  <si>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</si>
  <si>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</si>
  <si>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</si>
  <si>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</si>
  <si>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</si>
  <si>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</si>
  <si>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</si>
  <si>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</si>
  <si>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</si>
  <si>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</si>
  <si>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</si>
  <si>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</si>
  <si>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</si>
  <si>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</si>
  <si>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</si>
  <si>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</si>
  <si>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</si>
  <si>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</si>
  <si>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</si>
  <si>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</si>
  <si>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</si>
  <si>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</si>
  <si>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</si>
  <si>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</si>
  <si>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</si>
  <si>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</si>
  <si>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</si>
  <si>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</si>
  <si>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</si>
  <si>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</si>
  <si>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</si>
  <si>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</si>
  <si>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</si>
  <si>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</si>
  <si>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</si>
  <si>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</si>
  <si>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</si>
  <si>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</si>
  <si>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</si>
  <si>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</si>
  <si>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</si>
  <si>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</si>
  <si>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</si>
  <si>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</si>
  <si>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</si>
  <si>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</si>
  <si>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</si>
  <si>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</si>
  <si>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</si>
  <si>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</si>
  <si>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</si>
  <si>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</si>
  <si>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</si>
  <si>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</si>
  <si>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</si>
  <si>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</si>
  <si>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</si>
  <si>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</si>
  <si>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</si>
  <si>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</si>
  <si>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</si>
  <si>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</si>
  <si>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</si>
  <si>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</si>
  <si>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</si>
  <si>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</si>
  <si>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</si>
  <si>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</si>
  <si>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</si>
  <si>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</si>
  <si>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</si>
  <si>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</si>
  <si>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</si>
  <si>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</si>
  <si>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</si>
  <si>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</si>
  <si>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</si>
  <si>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</si>
  <si>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</si>
  <si>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</si>
  <si>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</si>
  <si>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</si>
  <si>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</si>
  <si>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</si>
  <si>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</si>
  <si>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</si>
  <si>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</si>
  <si>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</si>
  <si>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</si>
  <si>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</si>
  <si>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</si>
  <si>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</si>
  <si>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</si>
  <si>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</si>
  <si>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</si>
  <si>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</si>
  <si>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</si>
  <si>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</si>
  <si>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</si>
  <si>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</si>
  <si>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</si>
  <si>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</si>
  <si>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</si>
  <si>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</si>
  <si>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</si>
  <si>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</si>
  <si>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</si>
  <si>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</si>
  <si>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</si>
  <si>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</si>
  <si>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</si>
  <si>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</si>
  <si>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</si>
  <si>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</si>
  <si>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</si>
  <si>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</si>
  <si>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</si>
  <si>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</si>
  <si>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</si>
  <si>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</si>
  <si>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</si>
  <si>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</si>
  <si>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</si>
  <si>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</si>
  <si>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</si>
  <si>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</si>
  <si>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</si>
  <si>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</si>
  <si>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</si>
  <si>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</si>
  <si>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</si>
  <si>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</si>
  <si>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</si>
  <si>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</si>
  <si>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</si>
  <si>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</si>
  <si>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</si>
  <si>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</si>
  <si>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</si>
  <si>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</si>
  <si>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</si>
  <si>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</si>
  <si>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</si>
  <si>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</si>
  <si>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</si>
  <si>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</si>
  <si>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</si>
  <si>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</si>
  <si>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</si>
  <si>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</si>
  <si>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</si>
  <si>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</si>
  <si>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</si>
  <si>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</si>
  <si>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</si>
  <si>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</si>
  <si>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</si>
  <si>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</si>
  <si>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</si>
  <si>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</si>
  <si>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</si>
  <si>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</si>
  <si>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</si>
  <si>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</si>
  <si>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</si>
  <si>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</si>
  <si>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</si>
  <si>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</si>
  <si>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</si>
  <si>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</si>
  <si>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</si>
  <si>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</si>
  <si>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</si>
  <si>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</si>
  <si>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</si>
  <si>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</si>
  <si>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</si>
  <si>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</si>
  <si>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</si>
  <si>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</si>
  <si>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</si>
  <si>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</si>
  <si>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</si>
  <si>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</si>
  <si>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</si>
  <si>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</si>
  <si>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</si>
  <si>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</si>
  <si>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</si>
  <si>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</si>
  <si>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</si>
  <si>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</si>
  <si>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</si>
  <si>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</si>
  <si>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</si>
  <si>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</si>
  <si>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</si>
  <si>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</si>
  <si>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</si>
  <si>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</si>
  <si>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</si>
  <si>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</si>
  <si>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</si>
  <si>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</si>
  <si>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</si>
  <si>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</si>
  <si>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</si>
  <si>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</si>
  <si>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</si>
  <si>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</si>
  <si>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</si>
  <si>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</si>
  <si>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</si>
  <si>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</si>
  <si>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</si>
  <si>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</si>
  <si>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</si>
  <si>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</si>
  <si>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</si>
  <si>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</si>
  <si>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</si>
  <si>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</si>
  <si>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</si>
  <si>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</si>
  <si>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</si>
  <si>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</si>
  <si>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</si>
  <si>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</si>
  <si>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</si>
  <si>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</si>
  <si>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</si>
  <si>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</si>
  <si>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</si>
  <si>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</si>
  <si>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</si>
  <si>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</si>
  <si>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</si>
  <si>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</si>
  <si>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</si>
  <si>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</si>
  <si>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</si>
  <si>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</si>
  <si>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</si>
  <si>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</si>
  <si>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</si>
  <si>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</si>
  <si>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</si>
  <si>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</si>
  <si>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</si>
  <si>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</si>
  <si>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</si>
  <si>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</si>
  <si>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</si>
  <si>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</si>
  <si>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</si>
  <si>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</si>
  <si>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</si>
  <si>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</si>
  <si>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</si>
  <si>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</si>
  <si>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</si>
  <si>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</si>
  <si>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</si>
  <si>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</si>
  <si>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</si>
  <si>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</si>
  <si>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</si>
  <si>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</si>
  <si>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</si>
  <si>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</si>
  <si>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</si>
  <si>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</si>
  <si>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</si>
  <si>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</si>
  <si>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</si>
  <si>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</si>
  <si>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</si>
  <si>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</si>
  <si>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</si>
  <si>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</si>
  <si>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</si>
  <si>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</si>
  <si>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</si>
  <si>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</si>
  <si>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</si>
  <si>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</si>
  <si>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</si>
  <si>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</si>
  <si>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</si>
  <si>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</si>
  <si>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</si>
  <si>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</si>
  <si>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</si>
  <si>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</si>
  <si>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</si>
  <si>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</si>
  <si>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</si>
  <si>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</si>
  <si>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</si>
  <si>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</si>
  <si>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</si>
  <si>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</si>
  <si>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</si>
  <si>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</si>
  <si>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</si>
  <si>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</si>
  <si>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</si>
  <si>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</si>
  <si>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</si>
  <si>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</si>
  <si>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</si>
  <si>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</si>
  <si>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</si>
  <si>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</si>
  <si>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</si>
  <si>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</si>
  <si>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</si>
  <si>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</si>
  <si>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</si>
  <si>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</si>
  <si>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</si>
  <si>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</si>
  <si>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</si>
  <si>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</si>
  <si>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</si>
  <si>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</si>
  <si>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</si>
  <si>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</si>
  <si>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</si>
  <si>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</si>
  <si>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</si>
  <si>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</si>
  <si>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</si>
  <si>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</si>
  <si>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</si>
  <si>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</si>
  <si>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</si>
  <si>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</si>
  <si>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</si>
  <si>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</si>
  <si>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</si>
  <si>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</si>
  <si>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</si>
  <si>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</si>
  <si>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</si>
  <si>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</si>
  <si>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</si>
  <si>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</si>
  <si>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</si>
  <si>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</si>
  <si>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</si>
  <si>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</si>
  <si>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</si>
  <si>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</si>
  <si>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</si>
  <si>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</si>
  <si>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</si>
  <si>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</si>
  <si>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</si>
  <si>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</si>
  <si>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</si>
  <si>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</si>
  <si>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</si>
  <si>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</si>
  <si>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</si>
  <si>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</si>
  <si>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</si>
  <si>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</si>
  <si>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</si>
  <si>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</si>
  <si>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</si>
  <si>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</si>
  <si>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</si>
  <si>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</si>
  <si>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</si>
  <si>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</si>
  <si>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</si>
  <si>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</si>
  <si>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</si>
  <si>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</si>
  <si>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</si>
  <si>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</si>
  <si>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</si>
  <si>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</si>
  <si>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</si>
  <si>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</si>
  <si>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</si>
  <si>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</si>
  <si>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</si>
  <si>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</si>
  <si>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</si>
  <si>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</si>
  <si>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</si>
  <si>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</si>
  <si>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</si>
  <si>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</si>
  <si>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</si>
  <si>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</si>
  <si>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</si>
  <si>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</si>
  <si>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</si>
  <si>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</si>
  <si>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</si>
  <si>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</si>
  <si>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</si>
  <si>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</si>
  <si>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</si>
  <si>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</si>
  <si>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</si>
  <si>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</si>
  <si>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</si>
  <si>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</si>
  <si>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</si>
  <si>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</si>
  <si>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</si>
  <si>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</si>
  <si>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</si>
  <si>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</si>
  <si>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</si>
  <si>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</si>
  <si>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</si>
  <si>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</si>
  <si>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</si>
  <si>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</si>
  <si>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</si>
  <si>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</si>
  <si>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</si>
  <si>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</si>
  <si>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</si>
  <si>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</si>
  <si>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</si>
  <si>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</si>
  <si>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</si>
  <si>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</si>
  <si>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</si>
  <si>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</si>
  <si>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</si>
  <si>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</si>
  <si>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</si>
  <si>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</si>
  <si>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</si>
  <si>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</si>
  <si>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</si>
  <si>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</si>
  <si>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</si>
  <si>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</si>
  <si>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</si>
  <si>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</si>
  <si>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</si>
  <si>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</si>
  <si>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</si>
  <si>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</si>
  <si>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</si>
  <si>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</si>
  <si>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</si>
  <si>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</si>
  <si>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</si>
  <si>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</si>
  <si>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</si>
  <si>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</si>
  <si>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</si>
  <si>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</si>
  <si>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</si>
  <si>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</si>
  <si>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</si>
  <si>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</si>
  <si>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</si>
  <si>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</si>
  <si>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</si>
  <si>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</si>
  <si>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</si>
  <si>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</si>
  <si>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</si>
  <si>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</si>
  <si>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</si>
  <si>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</si>
  <si>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</si>
  <si>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</si>
  <si>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</si>
  <si>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</si>
  <si>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</si>
  <si>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</si>
  <si>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</si>
  <si>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</si>
  <si>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</si>
  <si>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</si>
  <si>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</si>
  <si>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</si>
  <si>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</si>
  <si>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</si>
  <si>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</si>
  <si>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</si>
  <si>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</si>
  <si>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</si>
  <si>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</si>
  <si>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</si>
  <si>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</si>
  <si>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</si>
  <si>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</si>
  <si>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</si>
  <si>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</si>
  <si>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</si>
  <si>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</si>
  <si>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</si>
  <si>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</si>
  <si>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</si>
  <si>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</si>
  <si>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</si>
  <si>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</si>
  <si>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</si>
  <si>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</si>
  <si>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</si>
  <si>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</si>
  <si>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</si>
  <si>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</si>
  <si>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</si>
  <si>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</si>
  <si>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</si>
  <si>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</si>
  <si>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</si>
  <si>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</si>
  <si>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</si>
  <si>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</si>
  <si>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</si>
  <si>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</si>
  <si>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</si>
  <si>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</si>
  <si>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</si>
  <si>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</si>
  <si>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</si>
  <si>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</si>
  <si>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</si>
  <si>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</si>
  <si>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</si>
  <si>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</si>
  <si>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</si>
  <si>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</si>
  <si>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</si>
  <si>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</si>
  <si>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</si>
  <si>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</si>
  <si>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</si>
  <si>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</si>
  <si>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</si>
  <si>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</si>
  <si>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</si>
  <si>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</si>
  <si>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</si>
  <si>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</si>
  <si>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</si>
  <si>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</si>
  <si>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</si>
  <si>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</si>
  <si>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</si>
  <si>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</si>
  <si>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</si>
  <si>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</si>
  <si>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</si>
  <si>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</si>
  <si>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</si>
  <si>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</si>
  <si>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</si>
  <si>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</si>
  <si>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</si>
  <si>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</si>
  <si>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</si>
  <si>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</si>
  <si>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</si>
  <si>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</si>
  <si>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</si>
  <si>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</si>
  <si>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</si>
  <si>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</si>
  <si>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</si>
  <si>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</si>
  <si>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</si>
  <si>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</si>
  <si>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</si>
  <si>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</si>
  <si>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</si>
  <si>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</si>
  <si>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</si>
  <si>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</si>
  <si>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</si>
  <si>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</si>
  <si>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</si>
  <si>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</si>
  <si>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</si>
  <si>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</si>
  <si>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</si>
  <si>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</si>
  <si>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</si>
  <si>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</si>
  <si>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</si>
  <si>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</si>
  <si>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</si>
  <si>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</si>
  <si>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</si>
  <si>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</si>
  <si>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</si>
  <si>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</si>
  <si>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</si>
  <si>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</si>
  <si>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</si>
  <si>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</si>
  <si>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</si>
  <si>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</si>
  <si>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</si>
  <si>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</si>
  <si>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</si>
  <si>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</si>
  <si>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</si>
  <si>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</si>
  <si>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</si>
  <si>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</si>
  <si>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</si>
  <si>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</si>
  <si>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</si>
  <si>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</si>
  <si>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</si>
  <si>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</si>
  <si>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</si>
  <si>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</si>
  <si>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</si>
  <si>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</si>
  <si>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</si>
  <si>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</si>
  <si>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</si>
  <si>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</si>
  <si>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</si>
  <si>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</si>
  <si>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</si>
  <si>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</si>
  <si>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</si>
  <si>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</si>
  <si>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</si>
  <si>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</si>
  <si>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</si>
  <si>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</si>
  <si>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</si>
  <si>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</si>
  <si>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</si>
  <si>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</si>
  <si>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</si>
  <si>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</si>
  <si>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</si>
  <si>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</si>
  <si>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</si>
  <si>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</si>
  <si>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</si>
  <si>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</si>
  <si>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</si>
  <si>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</si>
  <si>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</si>
  <si>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</si>
  <si>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</si>
  <si>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</si>
  <si>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</si>
  <si>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</si>
  <si>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</si>
  <si>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</si>
  <si>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</si>
  <si>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</si>
  <si>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</si>
  <si>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</si>
  <si>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</si>
  <si>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</si>
  <si>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</si>
  <si>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</si>
  <si>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</si>
  <si>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</si>
  <si>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</si>
  <si>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</si>
  <si>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</si>
  <si>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</si>
  <si>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</si>
  <si>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</si>
  <si>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</si>
  <si>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</si>
  <si>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</si>
  <si>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</si>
  <si>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</si>
  <si>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</si>
  <si>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</si>
  <si>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</si>
  <si>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</si>
  <si>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</si>
  <si>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</si>
  <si>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</si>
  <si>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</si>
  <si>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</si>
  <si>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</si>
  <si>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</si>
  <si>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</si>
  <si>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</si>
  <si>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</si>
  <si>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</si>
  <si>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</si>
  <si>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</si>
  <si>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</si>
  <si>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</si>
  <si>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</si>
  <si>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</si>
  <si>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</si>
  <si>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</si>
  <si>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</si>
  <si>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</si>
  <si>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</si>
  <si>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</si>
  <si>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</si>
  <si>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</si>
  <si>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</si>
  <si>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</si>
  <si>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</si>
  <si>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</si>
  <si>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</si>
  <si>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</si>
  <si>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</si>
  <si>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</si>
  <si>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</si>
  <si>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</si>
  <si>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</si>
  <si>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</si>
  <si>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</si>
  <si>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</si>
  <si>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</si>
  <si>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</si>
  <si>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</si>
  <si>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</si>
  <si>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</si>
  <si>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</si>
  <si>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</si>
  <si>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</si>
  <si>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</si>
  <si>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</si>
  <si>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</si>
  <si>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</si>
  <si>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</si>
  <si>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</si>
  <si>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</si>
  <si>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</si>
  <si>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</si>
  <si>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</si>
  <si>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</si>
  <si>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</si>
  <si>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</si>
  <si>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</si>
  <si>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</si>
  <si>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</si>
  <si>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</si>
  <si>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</si>
  <si>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</si>
  <si>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</si>
  <si>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</si>
  <si>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</si>
  <si>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</si>
  <si>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</si>
  <si>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</si>
  <si>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</si>
  <si>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</si>
  <si>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</si>
  <si>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</si>
  <si>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</si>
  <si>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</si>
  <si>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</si>
  <si>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</si>
  <si>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</si>
  <si>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</si>
  <si>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</si>
  <si>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</si>
  <si>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</si>
  <si>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</si>
  <si>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</si>
  <si>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</si>
  <si>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</si>
  <si>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</si>
  <si>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</si>
  <si>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</si>
  <si>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</si>
  <si>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</si>
  <si>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</si>
  <si>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</si>
  <si>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</si>
  <si>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</si>
  <si>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</si>
  <si>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</si>
  <si>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</si>
  <si>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</si>
  <si>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</si>
  <si>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</si>
  <si>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</si>
  <si>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</si>
  <si>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</si>
  <si>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</si>
  <si>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</si>
  <si>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</si>
  <si>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</si>
  <si>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</si>
  <si>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</si>
  <si>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</si>
  <si>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</si>
  <si>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</si>
  <si>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</si>
  <si>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</si>
  <si>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</si>
  <si>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</si>
  <si>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</si>
  <si>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</si>
  <si>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</si>
  <si>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</si>
  <si>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</si>
  <si>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</si>
  <si>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</si>
  <si>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</si>
  <si>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</si>
  <si>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</si>
  <si>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</si>
  <si>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</si>
  <si>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</si>
  <si>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</si>
  <si>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</si>
  <si>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</si>
  <si>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</si>
  <si>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</si>
  <si>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</si>
  <si>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</si>
  <si>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</si>
  <si>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</si>
  <si>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</si>
  <si>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</si>
  <si>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</si>
  <si>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</si>
  <si>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</si>
  <si>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</si>
  <si>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</si>
  <si>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</si>
  <si>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</si>
  <si>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</si>
  <si>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</si>
  <si>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</si>
  <si>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</si>
  <si>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</si>
  <si>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</si>
  <si>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</si>
  <si>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</si>
  <si>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</si>
  <si>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</si>
  <si>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</si>
  <si>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</si>
  <si>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</si>
  <si>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</si>
  <si>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</si>
  <si>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</si>
  <si>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</si>
  <si>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</si>
  <si>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</si>
  <si>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</si>
  <si>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</si>
  <si>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</si>
  <si>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</si>
  <si>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</si>
  <si>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</si>
  <si>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</si>
  <si>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</si>
  <si>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</si>
  <si>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</si>
  <si>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</si>
  <si>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</si>
  <si>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</si>
  <si>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</si>
  <si>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</si>
  <si>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</si>
  <si>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</si>
  <si>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</si>
  <si>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</si>
  <si>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</si>
  <si>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</si>
  <si>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</si>
  <si>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</si>
  <si>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</si>
  <si>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</si>
  <si>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</si>
  <si>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</si>
  <si>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</si>
  <si>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</si>
  <si>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</si>
  <si>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</si>
  <si>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</si>
  <si>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</si>
  <si>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</si>
  <si>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</si>
  <si>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</si>
  <si>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</si>
  <si>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</si>
  <si>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</si>
  <si>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</si>
  <si>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</si>
  <si>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</si>
  <si>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</si>
  <si>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</si>
  <si>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</si>
  <si>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</si>
  <si>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</si>
  <si>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</si>
  <si>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</si>
  <si>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</si>
  <si>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</si>
  <si>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</si>
  <si>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</si>
  <si>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</si>
  <si>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</si>
  <si>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</si>
  <si>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</si>
  <si>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</si>
  <si>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</si>
  <si>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</si>
  <si>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</si>
  <si>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</si>
  <si>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</si>
  <si>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</si>
  <si>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</si>
  <si>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</si>
  <si>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</si>
  <si>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</si>
  <si>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</si>
  <si>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</si>
  <si>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</si>
  <si>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</si>
  <si>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</si>
  <si>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</si>
  <si>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</si>
  <si>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</si>
  <si>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</si>
  <si>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</si>
  <si>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</si>
  <si>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</si>
  <si>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</si>
  <si>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</si>
  <si>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</si>
  <si>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</si>
  <si>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</si>
  <si>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</si>
  <si>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</si>
  <si>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</si>
  <si>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</si>
  <si>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</si>
  <si>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</si>
  <si>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</si>
  <si>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</si>
  <si>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</si>
  <si>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</si>
  <si>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</si>
  <si>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</si>
  <si>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</si>
  <si>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</si>
  <si>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</si>
  <si>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</si>
  <si>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</si>
  <si>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</si>
  <si>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</si>
  <si>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</si>
  <si>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</si>
  <si>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</si>
  <si>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</si>
  <si>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</si>
  <si>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</si>
  <si>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</si>
  <si>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</si>
  <si>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</si>
  <si>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</si>
  <si>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</si>
  <si>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</si>
  <si>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</si>
  <si>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</si>
  <si>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</si>
  <si>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</si>
  <si>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</si>
  <si>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</si>
  <si>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</si>
  <si>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</si>
  <si>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</si>
  <si>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</si>
  <si>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</si>
  <si>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</si>
  <si>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</si>
  <si>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</si>
  <si>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</si>
  <si>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</si>
  <si>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</si>
  <si>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</si>
  <si>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</si>
  <si>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</si>
  <si>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</si>
  <si>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</si>
  <si>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</si>
  <si>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</si>
  <si>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</si>
  <si>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</si>
  <si>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</si>
  <si>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</si>
  <si>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</si>
  <si>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</si>
  <si>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</si>
  <si>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</si>
  <si>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</si>
  <si>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</si>
  <si>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</si>
  <si>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</si>
  <si>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</si>
  <si>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</si>
  <si>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</si>
  <si>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</si>
  <si>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</si>
  <si>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</si>
  <si>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</si>
  <si>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</si>
  <si>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</si>
  <si>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</si>
  <si>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</si>
  <si>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</si>
  <si>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</si>
  <si>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</si>
  <si>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</si>
  <si>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</si>
  <si>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</si>
  <si>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</si>
  <si>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</si>
  <si>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</si>
  <si>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</si>
  <si>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</si>
  <si>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</si>
  <si>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</si>
  <si>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</si>
  <si>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</si>
  <si>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</si>
  <si>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</si>
  <si>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</si>
  <si>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</si>
  <si>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</si>
  <si>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</si>
  <si>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</si>
  <si>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</si>
  <si>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</si>
  <si>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</si>
  <si>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</si>
  <si>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</si>
  <si>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</si>
  <si>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</si>
  <si>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</si>
  <si>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</si>
  <si>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</si>
  <si>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</si>
  <si>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</si>
  <si>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</si>
  <si>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</si>
  <si>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</si>
  <si>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</si>
  <si>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</si>
  <si>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</si>
  <si>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</si>
  <si>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</si>
  <si>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</si>
  <si>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</si>
  <si>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</si>
  <si>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</si>
  <si>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</si>
  <si>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</si>
  <si>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</si>
  <si>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</si>
  <si>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</si>
  <si>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</si>
  <si>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</si>
  <si>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</si>
  <si>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</si>
  <si>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</si>
  <si>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</si>
  <si>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</si>
  <si>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</si>
  <si>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</si>
  <si>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</si>
  <si>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</si>
  <si>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</si>
  <si>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</si>
  <si>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</si>
  <si>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</si>
  <si>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</si>
  <si>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</si>
  <si>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</si>
  <si>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</si>
  <si>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</si>
  <si>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</si>
  <si>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</si>
  <si>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</si>
  <si>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</si>
  <si>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</si>
  <si>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</si>
  <si>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</si>
  <si>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</si>
  <si>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</si>
  <si>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</si>
  <si>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</si>
  <si>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</si>
  <si>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</si>
  <si>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</si>
  <si>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</si>
  <si>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</si>
  <si>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</si>
  <si>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</si>
  <si>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</si>
  <si>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</si>
  <si>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</si>
  <si>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</si>
  <si>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</si>
  <si>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</si>
  <si>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</si>
  <si>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</si>
  <si>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</si>
  <si>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</si>
  <si>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</si>
  <si>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</si>
  <si>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</si>
  <si>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</si>
  <si>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</si>
  <si>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</si>
  <si>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</si>
  <si>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</si>
  <si>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</si>
  <si>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</si>
  <si>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</si>
  <si>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</si>
  <si>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</si>
  <si>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</si>
  <si>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</si>
  <si>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</si>
  <si>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</si>
  <si>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</si>
  <si>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</si>
  <si>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</si>
  <si>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</si>
  <si>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</si>
  <si>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</si>
  <si>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</si>
  <si>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</si>
  <si>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</si>
  <si>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</si>
  <si>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</si>
  <si>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</si>
  <si>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</si>
  <si>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</si>
  <si>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</si>
  <si>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</si>
  <si>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</si>
  <si>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</si>
  <si>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</si>
  <si>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</si>
  <si>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</si>
  <si>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</si>
  <si>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</si>
  <si>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</si>
  <si>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</si>
  <si>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</si>
  <si>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</si>
  <si>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</si>
  <si>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</si>
  <si>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</si>
  <si>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</si>
  <si>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</si>
  <si>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</si>
  <si>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</si>
  <si>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</si>
  <si>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</si>
  <si>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</si>
  <si>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</si>
  <si>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</si>
  <si>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</si>
  <si>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</si>
  <si>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</si>
  <si>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</si>
  <si>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</si>
  <si>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</si>
  <si>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</si>
  <si>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</si>
  <si>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</si>
  <si>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</si>
  <si>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</si>
  <si>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</si>
  <si>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</si>
  <si>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</si>
  <si>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</si>
  <si>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</si>
  <si>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</si>
  <si>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</si>
  <si>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</si>
  <si>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</si>
  <si>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</si>
  <si>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</si>
  <si>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</si>
  <si>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</si>
  <si>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</si>
  <si>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</si>
  <si>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</si>
  <si>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</si>
  <si>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</si>
  <si>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</si>
  <si>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</si>
  <si>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</si>
  <si>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</si>
  <si>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</si>
  <si>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</si>
  <si>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</si>
  <si>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</si>
  <si>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</si>
  <si>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</si>
  <si>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</si>
  <si>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</si>
  <si>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</si>
  <si>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</si>
  <si>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</si>
  <si>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</si>
  <si>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</si>
  <si>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</si>
  <si>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</si>
  <si>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</si>
  <si>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</si>
  <si>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</si>
  <si>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</si>
  <si>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</si>
  <si>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</si>
  <si>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</si>
  <si>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</si>
  <si>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</si>
  <si>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</si>
  <si>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</si>
  <si>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</si>
  <si>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</si>
  <si>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</si>
  <si>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</si>
  <si>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</si>
  <si>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</si>
  <si>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</si>
  <si>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</si>
  <si>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</si>
  <si>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</si>
  <si>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</si>
  <si>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</si>
  <si>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</si>
  <si>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</si>
  <si>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</si>
  <si>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</si>
  <si>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</si>
  <si>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</si>
  <si>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</si>
  <si>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</si>
  <si>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</si>
  <si>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</si>
  <si>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</si>
  <si>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</si>
  <si>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</si>
  <si>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</si>
  <si>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</si>
  <si>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</si>
  <si>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</si>
  <si>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</si>
  <si>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</si>
  <si>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</si>
  <si>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</si>
  <si>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</si>
  <si>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</si>
  <si>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</si>
  <si>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</si>
  <si>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</si>
  <si>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</si>
  <si>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</si>
  <si>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</si>
  <si>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</si>
  <si>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</si>
  <si>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</si>
  <si>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</si>
  <si>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</si>
  <si>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</si>
  <si>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</si>
  <si>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</si>
  <si>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</si>
  <si>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</si>
  <si>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</si>
  <si>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</si>
  <si>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</si>
  <si>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</si>
  <si>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</si>
  <si>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</si>
  <si>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</si>
  <si>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</si>
  <si>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</si>
  <si>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</si>
  <si>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</si>
  <si>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</si>
  <si>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</si>
  <si>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</si>
  <si>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</si>
  <si>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</si>
  <si>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</si>
  <si>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</si>
  <si>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</si>
  <si>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</si>
  <si>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</si>
  <si>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</si>
  <si>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</si>
  <si>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</si>
  <si>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</si>
  <si>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</si>
  <si>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</si>
  <si>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</si>
  <si>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</si>
  <si>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</si>
  <si>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</si>
  <si>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</si>
  <si>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</si>
  <si>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</si>
  <si>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</si>
  <si>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</si>
  <si>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</si>
  <si>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</si>
  <si>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</si>
  <si>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</si>
  <si>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</si>
  <si>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</si>
  <si>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</si>
  <si>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</si>
  <si>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</si>
  <si>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</si>
  <si>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</si>
  <si>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</si>
  <si>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</si>
  <si>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</si>
  <si>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</si>
  <si>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</si>
  <si>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</si>
  <si>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</si>
  <si>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</si>
  <si>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</si>
  <si>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</si>
  <si>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</si>
  <si>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</si>
  <si>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</si>
  <si>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</si>
  <si>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</si>
  <si>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</si>
  <si>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</si>
  <si>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</si>
  <si>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</si>
  <si>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</si>
  <si>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</si>
  <si>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</si>
  <si>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</si>
  <si>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</si>
  <si>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</si>
  <si>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</si>
  <si>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</si>
  <si>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</si>
  <si>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</si>
  <si>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</si>
  <si>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</si>
  <si>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</si>
  <si>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</si>
  <si>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</si>
  <si>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</si>
  <si>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</si>
  <si>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</si>
  <si>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</si>
  <si>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</si>
  <si>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</si>
  <si>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</si>
  <si>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</si>
  <si>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</si>
  <si>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</si>
  <si>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</si>
  <si>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</si>
  <si>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</si>
  <si>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</si>
  <si>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</si>
  <si>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</si>
  <si>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</si>
  <si>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</si>
  <si>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</si>
  <si>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</si>
  <si>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</si>
  <si>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</si>
  <si>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</si>
  <si>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</si>
  <si>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</si>
  <si>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</si>
  <si>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</si>
  <si>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</si>
  <si>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</si>
  <si>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</si>
  <si>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</si>
  <si>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</si>
  <si>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</si>
  <si>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</si>
  <si>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</si>
  <si>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</si>
  <si>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</si>
  <si>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</si>
  <si>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</si>
  <si>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</si>
  <si>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</si>
  <si>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</si>
  <si>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</si>
  <si>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</si>
  <si>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</si>
  <si>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</si>
  <si>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</si>
  <si>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</si>
  <si>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</si>
  <si>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</si>
  <si>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</si>
  <si>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</si>
  <si>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</si>
  <si>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</si>
  <si>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</si>
  <si>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</si>
  <si>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</si>
  <si>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</si>
  <si>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</si>
  <si>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</si>
  <si>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</si>
  <si>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</si>
  <si>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</si>
  <si>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</si>
  <si>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</si>
  <si>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</si>
  <si>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</si>
  <si>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</si>
  <si>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</si>
  <si>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</si>
  <si>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</si>
  <si>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</si>
  <si>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</si>
  <si>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</si>
  <si>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</si>
  <si>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</si>
  <si>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</si>
  <si>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</si>
  <si>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</si>
  <si>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</si>
  <si>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</si>
  <si>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</si>
  <si>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</si>
  <si>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</si>
  <si>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</si>
  <si>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</si>
  <si>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</si>
  <si>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</si>
  <si>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</si>
  <si>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</si>
  <si>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</si>
  <si>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</si>
  <si>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</si>
  <si>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</si>
  <si>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</si>
  <si>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</si>
  <si>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</si>
  <si>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</si>
  <si>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</si>
  <si>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</si>
  <si>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</si>
  <si>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</si>
  <si>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</si>
  <si>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</si>
  <si>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</si>
  <si>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</si>
  <si>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</si>
  <si>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</si>
  <si>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</si>
  <si>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</si>
  <si>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</si>
  <si>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</si>
  <si>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</si>
  <si>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</si>
  <si>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</si>
  <si>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</si>
  <si>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</si>
  <si>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</si>
  <si>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</si>
  <si>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</si>
  <si>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</si>
  <si>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</si>
  <si>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</si>
  <si>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</si>
  <si>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</si>
  <si>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</si>
  <si>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</si>
  <si>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</si>
  <si>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</si>
  <si>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</si>
  <si>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</si>
  <si>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</si>
  <si>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</si>
  <si>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</si>
  <si>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</si>
  <si>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</si>
  <si>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</si>
  <si>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</si>
  <si>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</si>
  <si>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</si>
  <si>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</si>
  <si>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</si>
  <si>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</si>
  <si>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</si>
  <si>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</si>
  <si>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</si>
  <si>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</si>
  <si>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</si>
  <si>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</si>
  <si>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</si>
  <si>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</si>
  <si>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</si>
  <si>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</si>
  <si>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</si>
  <si>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</si>
  <si>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</si>
  <si>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</si>
  <si>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</si>
  <si>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</si>
  <si>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</si>
  <si>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</si>
  <si>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</si>
  <si>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</si>
  <si>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</si>
  <si>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</si>
  <si>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</si>
  <si>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</si>
  <si>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</si>
  <si>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</si>
  <si>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</si>
  <si>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</si>
  <si>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</si>
  <si>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</si>
  <si>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</si>
  <si>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</si>
  <si>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</si>
  <si>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</si>
  <si>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</si>
  <si>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</si>
  <si>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</si>
  <si>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</si>
  <si>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</si>
  <si>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</si>
  <si>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</si>
  <si>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</si>
  <si>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</si>
  <si>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</si>
  <si>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</si>
  <si>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</si>
  <si>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</si>
  <si>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</si>
  <si>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</si>
  <si>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</si>
  <si>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</si>
  <si>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</si>
  <si>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</si>
  <si>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</si>
  <si>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</si>
  <si>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</si>
  <si>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</si>
  <si>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</si>
  <si>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</si>
  <si>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</si>
  <si>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</si>
  <si>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</si>
  <si>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</si>
  <si>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</si>
  <si>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</si>
  <si>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</si>
  <si>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</si>
  <si>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</si>
  <si>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</si>
  <si>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</si>
  <si>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</si>
  <si>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</si>
  <si>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</si>
  <si>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</si>
  <si>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</si>
  <si>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</si>
  <si>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</si>
  <si>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</si>
  <si>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</si>
  <si>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</si>
  <si>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</si>
  <si>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</si>
  <si>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</si>
  <si>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</si>
  <si>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</si>
  <si>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</si>
  <si>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</si>
  <si>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</si>
  <si>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</si>
  <si>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</si>
  <si>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</si>
  <si>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</si>
  <si>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</si>
  <si>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</si>
  <si>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</si>
  <si>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</si>
  <si>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</si>
  <si>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</si>
  <si>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</si>
  <si>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</si>
  <si>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</si>
  <si>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</si>
  <si>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</si>
  <si>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</si>
  <si>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</si>
  <si>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</si>
  <si>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</si>
  <si>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</si>
  <si>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</si>
  <si>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</si>
  <si>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</si>
  <si>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</si>
  <si>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</si>
  <si>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</si>
  <si>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</si>
  <si>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</si>
  <si>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</si>
  <si>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</si>
  <si>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</si>
  <si>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</si>
  <si>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</si>
  <si>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</si>
  <si>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</si>
  <si>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</si>
  <si>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</si>
  <si>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</si>
  <si>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</si>
  <si>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</si>
  <si>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</si>
  <si>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</si>
  <si>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</si>
  <si>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</si>
  <si>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</si>
  <si>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</si>
  <si>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</si>
  <si>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</si>
  <si>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</si>
  <si>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</si>
  <si>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</si>
  <si>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</si>
  <si>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</si>
  <si>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</si>
  <si>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</si>
  <si>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</si>
  <si>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</si>
  <si>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</si>
  <si>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</si>
  <si>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</si>
  <si>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</si>
  <si>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</si>
  <si>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</si>
  <si>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</si>
  <si>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</si>
  <si>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</si>
  <si>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</si>
  <si>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</si>
  <si>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</si>
  <si>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</si>
  <si>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</si>
  <si>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</si>
  <si>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</si>
  <si>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</si>
  <si>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</si>
  <si>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</si>
  <si>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</si>
  <si>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</si>
  <si>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</si>
  <si>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</si>
  <si>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</si>
  <si>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</si>
  <si>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</si>
  <si>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</si>
  <si>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</si>
  <si>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</si>
  <si>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</si>
  <si>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</si>
  <si>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</si>
  <si>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</si>
  <si>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</si>
  <si>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</si>
  <si>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</si>
  <si>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</si>
  <si>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</si>
  <si>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</si>
  <si>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</si>
  <si>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</si>
  <si>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</si>
  <si>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</si>
  <si>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</si>
  <si>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</si>
  <si>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</si>
  <si>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</si>
  <si>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</si>
  <si>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</si>
  <si>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</si>
  <si>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</si>
  <si>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</si>
  <si>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</si>
  <si>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</si>
  <si>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</si>
  <si>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</si>
  <si>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</si>
  <si>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</si>
  <si>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</si>
  <si>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</si>
  <si>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</si>
  <si>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</si>
  <si>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</si>
  <si>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</si>
  <si>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</si>
  <si>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</si>
  <si>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</si>
  <si>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</si>
  <si>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</si>
  <si>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</si>
  <si>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</si>
  <si>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</si>
  <si>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</si>
  <si>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</si>
  <si>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</si>
  <si>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</si>
  <si>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</si>
  <si>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</si>
  <si>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</si>
  <si>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</si>
  <si>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</si>
  <si>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</si>
  <si>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</si>
  <si>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</si>
  <si>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</si>
  <si>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</si>
  <si>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</si>
  <si>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</si>
  <si>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</si>
  <si>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</si>
  <si>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</si>
  <si>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</si>
  <si>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</si>
  <si>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</si>
  <si>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</si>
  <si>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</si>
  <si>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</si>
  <si>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</si>
  <si>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</si>
  <si>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</si>
  <si>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</si>
  <si>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</si>
  <si>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</si>
  <si>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</si>
  <si>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</si>
  <si>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</si>
  <si>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</si>
  <si>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</si>
  <si>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</si>
  <si>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</si>
  <si>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</si>
  <si>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</si>
  <si>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</si>
  <si>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</si>
  <si>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</si>
  <si>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</si>
  <si>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</si>
  <si>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</si>
  <si>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</si>
  <si>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</si>
  <si>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</si>
  <si>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</si>
  <si>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</si>
  <si>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</si>
  <si>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</si>
  <si>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</si>
  <si>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</si>
  <si>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</si>
  <si>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</si>
  <si>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</si>
  <si>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</si>
  <si>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</si>
  <si>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</si>
  <si>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</si>
  <si>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</si>
  <si>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</si>
  <si>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</si>
  <si>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</si>
  <si>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</si>
  <si>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</si>
  <si>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</si>
  <si>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</si>
  <si>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</si>
  <si>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</si>
  <si>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</si>
  <si>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</si>
  <si>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</si>
  <si>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</si>
  <si>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</si>
  <si>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</si>
  <si>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</si>
  <si>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</si>
  <si>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</si>
  <si>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</si>
  <si>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</si>
  <si>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</si>
  <si>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</si>
  <si>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</si>
  <si>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</si>
  <si>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</si>
  <si>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</si>
  <si>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</si>
  <si>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</si>
  <si>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</si>
  <si>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</si>
  <si>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</si>
  <si>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</si>
  <si>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</si>
  <si>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</si>
  <si>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</si>
  <si>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</si>
  <si>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</si>
  <si>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</si>
  <si>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</si>
  <si>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</si>
  <si>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</si>
  <si>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</si>
  <si>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</si>
  <si>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</si>
  <si>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</si>
  <si>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</si>
  <si>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</si>
  <si>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</si>
  <si>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</si>
  <si>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</si>
  <si>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</si>
  <si>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</si>
  <si>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</si>
  <si>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</si>
  <si>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</si>
  <si>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</si>
  <si>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</si>
  <si>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</si>
  <si>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</si>
  <si>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</si>
  <si>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</si>
  <si>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</si>
  <si>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</si>
  <si>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</si>
  <si>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</si>
  <si>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</si>
  <si>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</si>
  <si>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</si>
  <si>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</si>
  <si>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</si>
  <si>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</si>
  <si>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</si>
  <si>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</si>
  <si>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</si>
  <si>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</si>
  <si>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</si>
  <si>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</si>
  <si>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</si>
  <si>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</si>
  <si>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</si>
  <si>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</si>
  <si>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</si>
  <si>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</si>
  <si>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</si>
  <si>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</si>
  <si>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</si>
  <si>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</si>
  <si>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</si>
  <si>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</si>
  <si>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</si>
  <si>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</si>
  <si>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</si>
  <si>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</si>
  <si>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</si>
  <si>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</si>
  <si>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</si>
  <si>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</si>
  <si>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</si>
  <si>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</si>
  <si>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</si>
  <si>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</si>
  <si>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</si>
  <si>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</si>
  <si>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</si>
  <si>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</si>
  <si>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</si>
  <si>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</si>
  <si>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</si>
  <si>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</si>
  <si>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</si>
  <si>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</si>
  <si>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</si>
  <si>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</si>
  <si>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</si>
  <si>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</si>
  <si>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</si>
  <si>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</si>
  <si>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</si>
  <si>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</si>
  <si>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</si>
  <si>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</si>
  <si>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</si>
  <si>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</si>
  <si>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</si>
  <si>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</si>
  <si>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</si>
  <si>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</si>
  <si>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</si>
  <si>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</si>
  <si>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</si>
  <si>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</si>
  <si>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</si>
  <si>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</si>
  <si>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</si>
  <si>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</si>
  <si>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</si>
  <si>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</si>
  <si>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</si>
  <si>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</si>
  <si>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</si>
  <si>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</si>
  <si>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</si>
  <si>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</si>
  <si>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</si>
  <si>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</si>
  <si>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</si>
  <si>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</si>
  <si>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</si>
  <si>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</si>
  <si>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</si>
  <si>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</si>
  <si>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</si>
  <si>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</si>
  <si>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</si>
  <si>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</si>
  <si>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</si>
  <si>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</si>
  <si>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</si>
  <si>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</si>
  <si>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</si>
  <si>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</si>
  <si>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</si>
  <si>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</si>
  <si>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</si>
  <si>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</si>
  <si>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</si>
  <si>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</si>
  <si>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</si>
  <si>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</si>
  <si>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</si>
  <si>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</si>
  <si>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</si>
  <si>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</si>
  <si>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</si>
  <si>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</si>
  <si>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</si>
  <si>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</si>
  <si>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</si>
  <si>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</si>
  <si>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</si>
  <si>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</si>
  <si>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</si>
  <si>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</si>
  <si>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</si>
  <si>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</si>
  <si>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</si>
  <si>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</si>
  <si>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</si>
  <si>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</si>
  <si>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</si>
  <si>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</si>
  <si>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</si>
  <si>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</si>
  <si>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</si>
  <si>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</si>
  <si>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</si>
  <si>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</si>
  <si>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</si>
  <si>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</si>
  <si>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</si>
  <si>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</si>
  <si>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</si>
  <si>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</si>
  <si>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</si>
  <si>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</si>
  <si>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</si>
  <si>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</si>
  <si>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</si>
  <si>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</si>
  <si>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</si>
  <si>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</si>
  <si>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</si>
  <si>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</si>
  <si>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</si>
  <si>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</si>
  <si>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</si>
  <si>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</si>
  <si>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</si>
  <si>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</si>
  <si>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</si>
  <si>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</si>
  <si>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</si>
  <si>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</si>
  <si>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</si>
  <si>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</si>
  <si>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</si>
  <si>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</si>
  <si>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</si>
  <si>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</si>
  <si>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</si>
  <si>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</si>
  <si>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</si>
  <si>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</si>
  <si>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</si>
  <si>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</si>
  <si>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</si>
  <si>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</si>
  <si>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</si>
  <si>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</si>
  <si>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</si>
  <si>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</si>
  <si>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</si>
  <si>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</si>
  <si>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</si>
  <si>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</si>
  <si>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</si>
  <si>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</si>
  <si>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</si>
  <si>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</si>
  <si>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</si>
  <si>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</si>
  <si>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</si>
  <si>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</si>
  <si>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</si>
  <si>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</si>
  <si>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</si>
  <si>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</si>
  <si>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</si>
  <si>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</si>
  <si>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</si>
  <si>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</si>
  <si>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</si>
  <si>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</si>
  <si>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</si>
  <si>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</si>
  <si>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</si>
  <si>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</si>
  <si>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</si>
  <si>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</si>
  <si>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</si>
  <si>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</si>
  <si>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</si>
  <si>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</si>
  <si>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</si>
  <si>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</si>
  <si>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</si>
  <si>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</si>
  <si>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</si>
  <si>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</si>
  <si>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</si>
  <si>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</si>
  <si>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</si>
  <si>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</si>
  <si>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</si>
  <si>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</si>
  <si>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</si>
  <si>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</si>
  <si>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</si>
  <si>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</si>
  <si>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</si>
  <si>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</si>
  <si>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</si>
  <si>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</si>
  <si>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</si>
  <si>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</si>
  <si>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</si>
  <si>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</si>
  <si>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</si>
  <si>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</si>
  <si>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</si>
  <si>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</si>
  <si>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</si>
  <si>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</si>
  <si>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</si>
  <si>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</si>
  <si>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</si>
  <si>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</si>
  <si>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</si>
  <si>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</si>
  <si>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</si>
  <si>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</si>
  <si>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</si>
  <si>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</si>
  <si>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</si>
  <si>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</si>
  <si>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</si>
  <si>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</si>
  <si>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</si>
  <si>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</si>
  <si>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</si>
  <si>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</si>
  <si>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</si>
  <si>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</si>
  <si>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</si>
  <si>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</si>
  <si>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</si>
  <si>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</si>
  <si>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</si>
  <si>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</si>
  <si>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</si>
  <si>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</si>
  <si>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</si>
  <si>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</si>
  <si>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</si>
  <si>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</si>
  <si>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</si>
  <si>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</si>
  <si>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</si>
  <si>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</si>
  <si>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</si>
  <si>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</si>
  <si>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</si>
  <si>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</si>
  <si>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</si>
  <si>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</si>
  <si>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</si>
  <si>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</si>
  <si>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</si>
  <si>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</si>
  <si>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</si>
  <si>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</si>
  <si>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</si>
  <si>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</si>
  <si>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</si>
  <si>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</si>
  <si>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</si>
  <si>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</si>
  <si>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</si>
  <si>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</si>
  <si>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</si>
  <si>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</si>
  <si>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</si>
  <si>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</si>
  <si>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</si>
  <si>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</si>
  <si>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</si>
  <si>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</si>
  <si>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</si>
  <si>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</si>
  <si>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</si>
  <si>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</si>
  <si>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</si>
  <si>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</si>
  <si>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</si>
  <si>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</si>
  <si>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</si>
  <si>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</si>
  <si>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</si>
  <si>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</si>
  <si>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</si>
  <si>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</si>
  <si>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</si>
  <si>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</si>
  <si>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</si>
  <si>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</si>
  <si>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</si>
  <si>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</si>
  <si>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</si>
  <si>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</si>
  <si>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</si>
  <si>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</si>
  <si>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</si>
  <si>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</si>
  <si>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</si>
  <si>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</si>
  <si>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</si>
  <si>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</si>
  <si>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</si>
  <si>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</si>
  <si>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</si>
  <si>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</si>
  <si>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</si>
  <si>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</si>
  <si>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</si>
  <si>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</si>
  <si>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</si>
  <si>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</si>
  <si>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</si>
  <si>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</si>
  <si>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</si>
  <si>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</si>
  <si>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</si>
  <si>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</si>
  <si>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</si>
  <si>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</si>
  <si>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</si>
  <si>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</si>
  <si>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</si>
  <si>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</si>
  <si>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</si>
  <si>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</si>
  <si>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</si>
  <si>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</si>
  <si>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</si>
  <si>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</si>
  <si>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</si>
  <si>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</si>
  <si>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</si>
  <si>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</si>
  <si>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</si>
  <si>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</si>
  <si>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</si>
  <si>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</si>
  <si>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</si>
  <si>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</si>
  <si>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</si>
  <si>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</si>
  <si>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</si>
  <si>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</si>
  <si>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</si>
  <si>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</si>
  <si>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</si>
  <si>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</si>
  <si>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</si>
  <si>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</si>
  <si>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</si>
  <si>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</si>
  <si>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</si>
  <si>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</si>
  <si>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</si>
  <si>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</si>
  <si>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</si>
  <si>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</si>
  <si>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</si>
  <si>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</si>
  <si>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</si>
  <si>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</si>
  <si>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</si>
  <si>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</si>
  <si>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</si>
  <si>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</si>
  <si>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</si>
  <si>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</si>
  <si>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</si>
  <si>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</si>
  <si>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</si>
  <si>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</si>
  <si>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</si>
  <si>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</si>
  <si>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</si>
  <si>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</si>
  <si>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</si>
  <si>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</si>
  <si>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</si>
  <si>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</si>
  <si>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</si>
  <si>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</si>
  <si>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</si>
  <si>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</si>
  <si>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</si>
  <si>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</si>
  <si>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</si>
  <si>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</si>
  <si>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</si>
  <si>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</si>
  <si>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</si>
  <si>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</si>
  <si>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</si>
  <si>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</si>
  <si>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</si>
  <si>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</si>
  <si>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</si>
  <si>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</si>
  <si>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</si>
  <si>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</si>
  <si>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</si>
  <si>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</si>
  <si>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</si>
  <si>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</si>
  <si>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</si>
  <si>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</si>
  <si>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</si>
  <si>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</si>
  <si>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</si>
  <si>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</si>
  <si>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</si>
  <si>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</si>
  <si>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</si>
  <si>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</si>
  <si>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</si>
  <si>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</si>
  <si>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</si>
  <si>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</si>
  <si>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</si>
  <si>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</si>
  <si>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</si>
  <si>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</si>
  <si>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</si>
  <si>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</si>
  <si>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</si>
  <si>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</si>
  <si>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</si>
  <si>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</si>
  <si>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</si>
  <si>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</si>
  <si>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</si>
  <si>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</si>
  <si>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</si>
  <si>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</si>
  <si>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</si>
  <si>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</si>
  <si>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</si>
  <si>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</si>
  <si>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</si>
  <si>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</si>
  <si>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</si>
  <si>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</si>
  <si>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</si>
  <si>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</si>
  <si>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</si>
  <si>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</si>
  <si>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</si>
  <si>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</si>
  <si>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</si>
  <si>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</si>
  <si>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</si>
  <si>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</si>
  <si>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</si>
  <si>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</si>
  <si>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</si>
  <si>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</si>
  <si>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</si>
  <si>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</si>
  <si>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</si>
  <si>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</si>
  <si>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</si>
  <si>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</si>
  <si>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</si>
  <si>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</si>
  <si>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</si>
  <si>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</si>
  <si>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</si>
  <si>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</si>
  <si>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</si>
  <si>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</si>
  <si>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</si>
  <si>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</si>
  <si>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</si>
  <si>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</si>
  <si>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</si>
  <si>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</si>
  <si>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</si>
  <si>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</si>
  <si>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</si>
  <si>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</si>
  <si>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</si>
  <si>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</si>
  <si>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</si>
  <si>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</si>
  <si>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</si>
  <si>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</si>
  <si>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</si>
  <si>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</si>
  <si>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</si>
  <si>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</si>
  <si>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</si>
  <si>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</si>
  <si>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</si>
  <si>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</si>
  <si>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</si>
  <si>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</si>
  <si>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</si>
  <si>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</si>
  <si>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</si>
  <si>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</si>
  <si>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</si>
  <si>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</si>
  <si>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</si>
  <si>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</si>
  <si>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</si>
  <si>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</si>
  <si>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</si>
  <si>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</si>
  <si>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</si>
  <si>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</si>
  <si>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</si>
  <si>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</si>
  <si>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</si>
  <si>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</si>
  <si>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</si>
  <si>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</si>
  <si>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</si>
  <si>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</si>
  <si>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</si>
  <si>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</si>
  <si>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</si>
  <si>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</si>
  <si>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</si>
  <si>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</si>
  <si>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</si>
  <si>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</si>
  <si>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</si>
  <si>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</si>
  <si>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</si>
  <si>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</si>
  <si>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</si>
  <si>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</si>
  <si>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</si>
  <si>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</si>
  <si>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</si>
  <si>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</si>
  <si>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</si>
  <si>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</si>
  <si>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</si>
  <si>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</si>
  <si>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</si>
  <si>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</si>
  <si>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</si>
  <si>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</si>
  <si>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</si>
  <si>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</si>
  <si>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</si>
  <si>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</si>
  <si>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</si>
  <si>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</si>
  <si>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</si>
  <si>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</si>
  <si>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</si>
  <si>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</si>
  <si>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</si>
  <si>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</si>
  <si>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</si>
  <si>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</si>
  <si>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</si>
  <si>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</si>
  <si>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</si>
  <si>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</si>
  <si>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</si>
  <si>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</si>
  <si>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</si>
  <si>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</si>
  <si>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</si>
  <si>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</si>
  <si>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</si>
  <si>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</si>
  <si>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</si>
  <si>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</si>
  <si>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</si>
  <si>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</si>
  <si>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</si>
  <si>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</si>
  <si>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</si>
  <si>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</si>
  <si>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</si>
  <si>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</si>
  <si>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</si>
  <si>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</si>
  <si>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</si>
  <si>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</si>
  <si>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</si>
  <si>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</si>
  <si>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</si>
  <si>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</si>
  <si>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</si>
  <si>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</si>
  <si>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</si>
  <si>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</si>
  <si>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</si>
  <si>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</si>
  <si>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</si>
  <si>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</si>
  <si>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</si>
  <si>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</si>
  <si>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</si>
  <si>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</si>
  <si>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</si>
  <si>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</si>
  <si>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</si>
  <si>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</si>
  <si>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</si>
  <si>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</si>
  <si>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</si>
  <si>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</si>
  <si>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</si>
  <si>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</si>
  <si>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</si>
  <si>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</si>
  <si>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</si>
  <si>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</si>
  <si>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</si>
  <si>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</si>
  <si>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</si>
  <si>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</si>
  <si>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</si>
  <si>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</si>
  <si>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</si>
  <si>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</si>
  <si>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</si>
  <si>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</si>
  <si>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</si>
  <si>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</si>
  <si>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</si>
  <si>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</si>
  <si>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</si>
  <si>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</si>
  <si>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</si>
  <si>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</si>
  <si>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</si>
  <si>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</si>
  <si>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</si>
  <si>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</si>
  <si>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</si>
  <si>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</si>
  <si>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</si>
  <si>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</si>
  <si>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</si>
  <si>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</si>
  <si>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</si>
  <si>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</si>
  <si>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</si>
  <si>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</si>
  <si>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</si>
  <si>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</si>
  <si>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</si>
  <si>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</si>
  <si>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</si>
  <si>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</si>
  <si>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</si>
  <si>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</si>
  <si>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</si>
  <si>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</si>
  <si>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</si>
  <si>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</si>
  <si>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</si>
  <si>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</si>
  <si>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</si>
  <si>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</si>
  <si>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</si>
  <si>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</si>
  <si>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</si>
  <si>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</si>
  <si>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</si>
  <si>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</si>
  <si>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</si>
  <si>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</si>
  <si>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</si>
  <si>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</si>
  <si>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</si>
  <si>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</si>
  <si>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</si>
  <si>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</si>
  <si>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</si>
  <si>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</si>
  <si>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</si>
  <si>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</si>
  <si>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</si>
  <si>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</si>
  <si>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</si>
  <si>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</si>
  <si>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</si>
  <si>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</si>
  <si>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</si>
  <si>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</si>
  <si>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</si>
  <si>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</si>
  <si>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</si>
  <si>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</si>
  <si>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</si>
  <si>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</si>
  <si>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</si>
  <si>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</si>
  <si>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</si>
  <si>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</si>
  <si>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</si>
  <si>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</si>
  <si>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</si>
  <si>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</si>
  <si>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</si>
  <si>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</si>
  <si>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</si>
  <si>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</si>
  <si>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</si>
  <si>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</si>
  <si>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</si>
  <si>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</si>
  <si>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</si>
  <si>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</si>
  <si>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</si>
  <si>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</si>
  <si>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</si>
  <si>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</si>
  <si>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</si>
  <si>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</si>
  <si>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</si>
  <si>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</si>
  <si>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</si>
  <si>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</si>
  <si>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</si>
  <si>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</si>
  <si>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</si>
  <si>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</si>
  <si>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</si>
  <si>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</si>
  <si>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</si>
  <si>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</si>
  <si>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</si>
  <si>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</si>
  <si>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</si>
  <si>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</si>
  <si>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</si>
  <si>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</si>
  <si>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</si>
  <si>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</si>
  <si>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</si>
  <si>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</si>
  <si>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</si>
  <si>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</si>
  <si>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</si>
  <si>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</si>
  <si>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</si>
  <si>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</si>
  <si>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</si>
  <si>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</si>
  <si>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</si>
  <si>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</si>
  <si>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</si>
  <si>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</si>
  <si>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</si>
  <si>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</si>
  <si>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</si>
  <si>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</si>
  <si>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</si>
  <si>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</si>
  <si>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</si>
  <si>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</si>
  <si>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</si>
  <si>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</si>
  <si>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</si>
  <si>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</si>
  <si>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</si>
  <si>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</si>
  <si>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</si>
  <si>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</si>
  <si>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</si>
  <si>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</si>
  <si>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</si>
  <si>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</si>
  <si>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</si>
  <si>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</si>
  <si>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</si>
  <si>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</si>
  <si>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</si>
  <si>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</si>
  <si>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</si>
  <si>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</si>
  <si>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</si>
  <si>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</si>
  <si>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</si>
  <si>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</si>
  <si>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</si>
  <si>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</si>
  <si>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</si>
  <si>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</si>
  <si>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</si>
  <si>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</si>
  <si>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</si>
  <si>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</si>
  <si>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</si>
  <si>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</si>
  <si>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</si>
  <si>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</si>
  <si>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</si>
  <si>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</si>
  <si>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</si>
  <si>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</si>
  <si>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</si>
  <si>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</si>
  <si>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</si>
  <si>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</si>
  <si>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</si>
  <si>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</si>
  <si>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</si>
  <si>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</si>
  <si>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</si>
  <si>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</si>
  <si>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</si>
  <si>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</si>
  <si>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</si>
  <si>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</si>
  <si>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</si>
  <si>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</si>
  <si>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</si>
  <si>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</si>
  <si>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</si>
  <si>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</si>
  <si>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</si>
  <si>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</si>
  <si>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</si>
  <si>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</si>
  <si>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</si>
  <si>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</si>
  <si>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</si>
  <si>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</si>
  <si>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</si>
  <si>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</si>
  <si>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</si>
  <si>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</si>
  <si>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</si>
  <si>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</si>
  <si>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</si>
  <si>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</si>
  <si>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</si>
  <si>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</si>
  <si>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</si>
  <si>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</si>
  <si>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</si>
  <si>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</si>
  <si>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</si>
  <si>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</si>
  <si>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</si>
  <si>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</si>
  <si>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</si>
  <si>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</si>
  <si>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</si>
  <si>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</si>
  <si>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</si>
  <si>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</si>
  <si>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</si>
  <si>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</si>
  <si>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</si>
  <si>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</si>
  <si>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</si>
  <si>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</si>
  <si>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</si>
  <si>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</si>
  <si>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</si>
  <si>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</si>
  <si>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</si>
  <si>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</si>
  <si>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</si>
  <si>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</si>
  <si>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</si>
  <si>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</si>
  <si>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</si>
  <si>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</si>
  <si>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</si>
  <si>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</si>
  <si>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</si>
  <si>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</si>
  <si>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</si>
  <si>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</si>
  <si>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</si>
  <si>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</si>
  <si>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</si>
  <si>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</si>
  <si>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</si>
  <si>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</si>
  <si>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</si>
  <si>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</si>
  <si>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</si>
  <si>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</si>
  <si>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</si>
  <si>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</si>
  <si>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</si>
  <si>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</si>
  <si>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</si>
  <si>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</si>
  <si>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</si>
  <si>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</si>
  <si>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</si>
  <si>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</si>
  <si>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</si>
  <si>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</si>
  <si>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</si>
  <si>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</si>
  <si>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</si>
  <si>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</si>
  <si>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</si>
  <si>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</si>
  <si>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</si>
  <si>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</si>
  <si>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</si>
  <si>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</si>
  <si>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</si>
  <si>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</si>
  <si>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</si>
  <si>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</si>
  <si>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</si>
  <si>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</si>
  <si>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</si>
  <si>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</si>
  <si>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</si>
  <si>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</si>
  <si>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</si>
  <si>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</si>
  <si>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</si>
  <si>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</si>
  <si>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</si>
  <si>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</si>
  <si>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</si>
  <si>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</si>
  <si>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</si>
  <si>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</si>
  <si>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</si>
  <si>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</si>
  <si>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</si>
  <si>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</si>
  <si>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</si>
  <si>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</si>
  <si>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</si>
  <si>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</si>
  <si>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</si>
  <si>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</si>
  <si>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</si>
  <si>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</si>
  <si>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</si>
  <si>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</si>
  <si>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</si>
  <si>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</si>
  <si>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</si>
  <si>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</si>
  <si>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</si>
  <si>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</si>
  <si>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</si>
  <si>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</si>
  <si>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</si>
  <si>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</si>
  <si>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</si>
  <si>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</si>
  <si>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</si>
  <si>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</si>
  <si>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</si>
  <si>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</si>
  <si>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</si>
  <si>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</si>
  <si>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</si>
  <si>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</si>
  <si>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</si>
  <si>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</si>
  <si>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</si>
  <si>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</si>
  <si>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</si>
  <si>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</si>
  <si>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</si>
  <si>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</si>
  <si>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</si>
  <si>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</si>
  <si>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</si>
  <si>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</si>
  <si>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</si>
  <si>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</si>
  <si>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</si>
  <si>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</si>
  <si>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</si>
  <si>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</si>
  <si>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</si>
  <si>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</si>
  <si>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</si>
  <si>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</si>
  <si>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</si>
  <si>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</si>
  <si>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</si>
  <si>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</si>
  <si>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</si>
  <si>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</si>
  <si>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</si>
  <si>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</si>
  <si>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</si>
  <si>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</si>
  <si>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</si>
  <si>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</si>
  <si>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</si>
  <si>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</si>
  <si>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</si>
  <si>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</si>
  <si>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</si>
  <si>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</si>
  <si>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</si>
  <si>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</si>
  <si>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</si>
  <si>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</si>
  <si>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</si>
  <si>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</si>
  <si>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</si>
  <si>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</si>
  <si>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</si>
  <si>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</si>
  <si>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</si>
  <si>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</si>
  <si>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</si>
  <si>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</si>
  <si>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</si>
  <si>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</si>
  <si>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</si>
  <si>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</si>
  <si>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</si>
  <si>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</si>
  <si>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</si>
  <si>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</si>
  <si>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</si>
  <si>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</si>
  <si>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</si>
  <si>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</si>
  <si>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</si>
  <si>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</si>
  <si>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</si>
  <si>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</si>
  <si>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</si>
  <si>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</si>
  <si>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</si>
  <si>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</si>
  <si>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</si>
  <si>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</si>
  <si>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</si>
  <si>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</si>
  <si>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</si>
  <si>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</si>
  <si>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</si>
  <si>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</si>
  <si>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</si>
  <si>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</si>
  <si>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</si>
  <si>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</si>
  <si>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</si>
  <si>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</si>
  <si>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</si>
  <si>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</si>
  <si>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</si>
  <si>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</si>
  <si>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</si>
  <si>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</si>
  <si>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</si>
  <si>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</si>
  <si>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</si>
  <si>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</si>
  <si>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</si>
  <si>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</si>
  <si>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</si>
  <si>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</si>
  <si>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</si>
  <si>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</si>
  <si>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</si>
  <si>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</si>
  <si>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</si>
  <si>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</si>
  <si>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</si>
  <si>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</si>
  <si>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</si>
  <si>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</si>
  <si>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</si>
  <si>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</si>
  <si>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</si>
  <si>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</si>
  <si>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</si>
  <si>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</si>
  <si>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</si>
  <si>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</si>
  <si>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</si>
  <si>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</si>
  <si>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</si>
  <si>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</si>
  <si>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</si>
  <si>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</si>
  <si>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</si>
  <si>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</si>
  <si>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</si>
  <si>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</si>
  <si>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</si>
  <si>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</si>
  <si>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</si>
  <si>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</si>
  <si>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</si>
  <si>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</si>
  <si>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</si>
  <si>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</si>
  <si>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</si>
  <si>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</si>
  <si>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</si>
  <si>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</si>
  <si>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</si>
  <si>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</si>
  <si>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</si>
  <si>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</si>
  <si>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</si>
  <si>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</si>
  <si>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</si>
  <si>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</si>
  <si>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</si>
  <si>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</si>
  <si>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</si>
  <si>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</si>
  <si>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</si>
  <si>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</si>
  <si>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</si>
  <si>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</si>
  <si>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</si>
  <si>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</si>
  <si>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</si>
  <si>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</si>
  <si>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</si>
  <si>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</si>
  <si>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</si>
  <si>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</si>
  <si>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</si>
  <si>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</si>
  <si>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</si>
  <si>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</si>
  <si>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</si>
  <si>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</si>
  <si>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</si>
  <si>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</si>
  <si>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</si>
  <si>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</si>
  <si>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</si>
  <si>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</si>
  <si>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</si>
  <si>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</si>
  <si>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</si>
  <si>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</si>
  <si>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</si>
  <si>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</si>
  <si>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</si>
  <si>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</si>
  <si>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</si>
  <si>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</si>
  <si>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</si>
  <si>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</si>
  <si>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</si>
  <si>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</si>
  <si>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</si>
  <si>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</si>
  <si>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</si>
  <si>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</si>
  <si>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</si>
  <si>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</si>
  <si>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</si>
  <si>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</si>
  <si>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</si>
  <si>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</si>
  <si>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</si>
  <si>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</si>
  <si>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</si>
  <si>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</si>
  <si>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</si>
  <si>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</si>
  <si>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</si>
  <si>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</si>
  <si>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</si>
  <si>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</si>
  <si>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</si>
  <si>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</si>
  <si>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</si>
  <si>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</si>
  <si>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</si>
  <si>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</si>
  <si>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</si>
  <si>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</si>
  <si>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</si>
  <si>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</si>
  <si>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</si>
  <si>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</si>
  <si>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</si>
  <si>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</si>
  <si>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</si>
  <si>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</si>
  <si>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</si>
  <si>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</si>
  <si>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</si>
  <si>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</si>
  <si>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</si>
  <si>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</si>
  <si>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</si>
  <si>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</si>
  <si>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</si>
  <si>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</si>
  <si>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</si>
  <si>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</si>
  <si>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</si>
  <si>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</si>
  <si>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</si>
  <si>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</si>
  <si>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</si>
  <si>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</si>
  <si>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</si>
  <si>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</si>
  <si>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</si>
  <si>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</si>
  <si>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</si>
  <si>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</si>
  <si>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</si>
  <si>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</si>
  <si>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</si>
  <si>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</si>
  <si>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</si>
  <si>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</si>
  <si>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</si>
  <si>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</si>
  <si>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</si>
  <si>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</si>
  <si>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</si>
  <si>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</si>
  <si>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</si>
  <si>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</si>
  <si>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</si>
  <si>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</si>
  <si>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</si>
  <si>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</si>
  <si>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</si>
  <si>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</si>
  <si>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</si>
  <si>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</si>
  <si>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</si>
  <si>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</si>
  <si>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</si>
  <si>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</si>
  <si>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</si>
  <si>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</si>
  <si>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</si>
  <si>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</si>
  <si>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</si>
  <si>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</si>
  <si>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</si>
  <si>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</si>
  <si>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</si>
  <si>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</si>
  <si>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</si>
  <si>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</si>
  <si>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</si>
  <si>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</si>
  <si>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</si>
  <si>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</si>
  <si>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</si>
  <si>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</si>
  <si>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</si>
  <si>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</si>
  <si>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</si>
  <si>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</si>
  <si>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</si>
  <si>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</si>
  <si>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</si>
  <si>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</si>
  <si>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</si>
  <si>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</si>
  <si>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</si>
  <si>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</si>
  <si>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</si>
  <si>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</si>
  <si>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</si>
  <si>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</si>
  <si>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</si>
  <si>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</si>
  <si>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</si>
  <si>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</si>
  <si>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</si>
  <si>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</si>
  <si>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</si>
  <si>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</si>
  <si>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</si>
  <si>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</si>
  <si>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</si>
  <si>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</si>
  <si>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</si>
  <si>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</si>
  <si>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</si>
  <si>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</si>
  <si>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</si>
  <si>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</si>
  <si>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</si>
  <si>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</si>
  <si>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</si>
  <si>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</si>
  <si>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</si>
  <si>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</si>
  <si>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</si>
  <si>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</si>
  <si>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</si>
  <si>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</si>
  <si>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</si>
  <si>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</si>
  <si>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</si>
  <si>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</si>
  <si>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</si>
  <si>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</si>
  <si>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</si>
  <si>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</si>
  <si>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</si>
  <si>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</si>
  <si>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</si>
  <si>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</si>
  <si>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</si>
  <si>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</si>
  <si>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</si>
  <si>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</si>
  <si>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</si>
  <si>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</si>
  <si>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</si>
  <si>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</si>
  <si>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</si>
  <si>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</si>
  <si>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</si>
  <si>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</si>
  <si>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</si>
  <si>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</si>
  <si>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</si>
  <si>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</si>
  <si>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</si>
  <si>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</si>
  <si>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</si>
  <si>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</si>
  <si>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</si>
  <si>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</si>
  <si>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</si>
  <si>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</si>
  <si>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</si>
  <si>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</si>
  <si>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</si>
  <si>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</si>
  <si>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</si>
  <si>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</si>
  <si>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</si>
  <si>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</si>
  <si>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</si>
  <si>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</si>
  <si>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</si>
  <si>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</si>
  <si>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</si>
  <si>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</si>
  <si>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</si>
  <si>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</si>
  <si>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</si>
  <si>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</si>
  <si>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</si>
  <si>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</si>
  <si>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</si>
  <si>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</si>
  <si>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</si>
  <si>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</si>
  <si>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</si>
  <si>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</si>
  <si>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</si>
  <si>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</si>
  <si>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</si>
  <si>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</si>
  <si>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</si>
  <si>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</si>
  <si>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</si>
  <si>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</si>
  <si>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</si>
  <si>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</si>
  <si>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</si>
  <si>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</si>
  <si>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</si>
  <si>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</si>
  <si>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</si>
  <si>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</si>
  <si>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</si>
  <si>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</si>
  <si>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</si>
  <si>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</si>
  <si>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</si>
  <si>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</si>
  <si>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</si>
  <si>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</si>
  <si>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</si>
  <si>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</si>
  <si>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</si>
  <si>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</si>
  <si>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</si>
  <si>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</si>
  <si>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</si>
  <si>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</si>
  <si>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</si>
  <si>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</si>
  <si>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</si>
  <si>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</si>
  <si>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</si>
  <si>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</si>
  <si>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</si>
  <si>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</si>
  <si>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</si>
  <si>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</si>
  <si>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</si>
  <si>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</si>
  <si>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</si>
  <si>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</si>
  <si>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</si>
  <si>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</si>
  <si>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</si>
  <si>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</si>
  <si>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</si>
  <si>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</si>
  <si>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</si>
  <si>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</si>
  <si>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</si>
  <si>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</si>
  <si>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</si>
  <si>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</si>
  <si>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</si>
  <si>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</si>
  <si>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</si>
  <si>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</si>
  <si>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</si>
  <si>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</si>
  <si>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</si>
  <si>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</si>
  <si>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</si>
  <si>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</si>
  <si>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</si>
  <si>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</si>
  <si>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</si>
  <si>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</si>
  <si>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</si>
  <si>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</si>
  <si>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</si>
  <si>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</si>
  <si>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</si>
  <si>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</si>
  <si>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</si>
  <si>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</si>
  <si>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</si>
  <si>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</si>
  <si>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</si>
  <si>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</si>
  <si>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</si>
  <si>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</si>
  <si>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</si>
  <si>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</si>
  <si>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</si>
  <si>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</si>
  <si>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</si>
  <si>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</si>
  <si>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</si>
  <si>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</si>
  <si>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</si>
  <si>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</si>
  <si>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</si>
  <si>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</si>
  <si>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</si>
  <si>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</si>
  <si>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</si>
  <si>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</si>
  <si>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</si>
  <si>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</si>
  <si>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</si>
  <si>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</si>
  <si>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</si>
  <si>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</si>
  <si>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</si>
  <si>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</si>
  <si>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</si>
  <si>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</si>
  <si>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</si>
  <si>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</si>
  <si>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</si>
  <si>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</si>
  <si>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</si>
  <si>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</si>
  <si>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</si>
  <si>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</si>
  <si>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</si>
  <si>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</si>
  <si>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</si>
  <si>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</si>
  <si>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</si>
  <si>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</si>
  <si>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</si>
  <si>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</si>
  <si>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</si>
  <si>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</si>
  <si>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</si>
  <si>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</si>
  <si>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</si>
  <si>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</si>
  <si>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</si>
  <si>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</si>
  <si>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</si>
  <si>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</si>
  <si>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</si>
  <si>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</si>
  <si>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</si>
  <si>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</si>
  <si>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</si>
  <si>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</si>
  <si>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</si>
  <si>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</si>
  <si>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</si>
  <si>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</si>
  <si>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</si>
  <si>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</si>
  <si>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</si>
  <si>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</si>
  <si>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</si>
  <si>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</si>
  <si>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</si>
  <si>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</si>
  <si>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</si>
  <si>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</si>
  <si>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</si>
  <si>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</si>
  <si>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</si>
  <si>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</si>
  <si>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</si>
  <si>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</si>
  <si>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</si>
  <si>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</si>
  <si>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</si>
  <si>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</si>
  <si>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</si>
  <si>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</si>
  <si>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</si>
  <si>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</si>
  <si>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</si>
  <si>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</si>
  <si>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</si>
  <si>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</si>
  <si>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</si>
  <si>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</si>
  <si>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</si>
  <si>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</si>
  <si>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</si>
  <si>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</si>
  <si>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</si>
  <si>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</si>
  <si>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</si>
  <si>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</si>
  <si>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</si>
  <si>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</si>
  <si>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</si>
  <si>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</si>
  <si>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</si>
  <si>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</si>
  <si>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</si>
  <si>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</si>
  <si>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</si>
  <si>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</si>
  <si>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</si>
  <si>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</si>
  <si>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</si>
  <si>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</si>
  <si>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</si>
  <si>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</si>
  <si>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</si>
  <si>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</si>
  <si>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</si>
  <si>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</si>
  <si>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</si>
  <si>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</si>
  <si>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</si>
  <si>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</si>
  <si>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</si>
  <si>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</si>
  <si>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</si>
  <si>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</si>
  <si>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</si>
  <si>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</si>
  <si>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</si>
  <si>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</si>
  <si>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</si>
  <si>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</si>
  <si>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</si>
  <si>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</si>
  <si>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</si>
  <si>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</si>
  <si>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</si>
  <si>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</si>
  <si>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</si>
  <si>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</si>
  <si>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</si>
  <si>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</si>
  <si>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</si>
  <si>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</si>
  <si>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</si>
  <si>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</si>
  <si>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</si>
  <si>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</si>
  <si>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</si>
  <si>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</si>
  <si>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</si>
  <si>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</si>
  <si>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</si>
  <si>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</si>
  <si>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</si>
  <si>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</si>
  <si>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</si>
  <si>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</si>
  <si>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</si>
  <si>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</si>
  <si>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</si>
  <si>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</si>
  <si>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</si>
  <si>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</si>
  <si>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</si>
  <si>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</si>
  <si>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</si>
  <si>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</si>
  <si>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</si>
  <si>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</si>
  <si>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</si>
  <si>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</si>
  <si>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</si>
  <si>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</si>
  <si>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</si>
  <si>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</si>
  <si>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</si>
  <si>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</si>
  <si>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</si>
  <si>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</si>
  <si>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</si>
  <si>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</si>
  <si>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</si>
  <si>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</si>
  <si>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</si>
  <si>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</si>
  <si>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</si>
  <si>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</si>
  <si>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</si>
  <si>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</si>
  <si>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</si>
  <si>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</si>
  <si>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</si>
  <si>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</si>
  <si>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</si>
  <si>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</si>
  <si>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</si>
  <si>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</si>
  <si>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</si>
  <si>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</si>
  <si>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</si>
  <si>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</si>
  <si>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</si>
  <si>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</si>
  <si>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</si>
  <si>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</si>
  <si>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</si>
  <si>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</si>
  <si>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</si>
  <si>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</si>
  <si>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</si>
  <si>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</si>
  <si>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</si>
  <si>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</si>
  <si>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</si>
  <si>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</si>
  <si>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</si>
  <si>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</si>
  <si>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</si>
  <si>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</si>
  <si>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</si>
  <si>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</si>
  <si>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</si>
  <si>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</si>
  <si>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</si>
  <si>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</si>
  <si>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</si>
  <si>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</si>
  <si>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</si>
  <si>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</si>
  <si>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</si>
  <si>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</si>
  <si>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</si>
  <si>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</si>
  <si>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</si>
  <si>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</si>
  <si>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</si>
  <si>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</si>
  <si>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</si>
  <si>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</si>
  <si>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</si>
  <si>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</si>
  <si>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</si>
  <si>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</si>
  <si>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</si>
  <si>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</si>
  <si>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</si>
  <si>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</si>
  <si>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</si>
  <si>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</si>
  <si>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</si>
  <si>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</si>
  <si>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</si>
  <si>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</si>
  <si>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</si>
  <si>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</si>
  <si>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</si>
  <si>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</si>
  <si>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</si>
  <si>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</si>
  <si>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</si>
  <si>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</si>
  <si>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</si>
  <si>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</si>
  <si>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</si>
  <si>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</si>
  <si>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</si>
  <si>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</si>
  <si>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</si>
  <si>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</si>
  <si>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</si>
  <si>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</si>
  <si>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</si>
  <si>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</si>
  <si>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</si>
  <si>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</si>
  <si>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</si>
  <si>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</si>
  <si>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</si>
  <si>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</si>
  <si>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</si>
  <si>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</si>
  <si>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</si>
  <si>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</si>
  <si>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</si>
  <si>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</si>
  <si>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</si>
  <si>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</si>
  <si>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</si>
  <si>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</si>
  <si>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</si>
  <si>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</si>
  <si>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</si>
  <si>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</si>
  <si>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</si>
  <si>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</si>
  <si>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</si>
  <si>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</si>
  <si>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</si>
  <si>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</si>
  <si>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</si>
  <si>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</si>
  <si>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</si>
  <si>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</si>
  <si>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</si>
  <si>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</si>
  <si>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</si>
  <si>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</si>
  <si>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</si>
  <si>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</si>
  <si>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</si>
  <si>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</si>
  <si>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</si>
  <si>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</si>
  <si>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</si>
  <si>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</si>
  <si>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</si>
  <si>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</si>
  <si>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</si>
  <si>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</si>
  <si>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</si>
  <si>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</si>
  <si>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</si>
  <si>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</si>
  <si>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</si>
  <si>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</si>
  <si>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</si>
  <si>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</si>
  <si>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</si>
  <si>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</si>
  <si>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</si>
  <si>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</si>
  <si>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</si>
  <si>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</si>
  <si>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</si>
  <si>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</si>
  <si>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</si>
  <si>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</si>
  <si>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</si>
  <si>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</si>
  <si>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</si>
  <si>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</si>
  <si>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</si>
  <si>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</si>
  <si>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</si>
  <si>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</si>
  <si>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</si>
  <si>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</si>
  <si>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</si>
  <si>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</si>
  <si>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</si>
  <si>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</si>
  <si>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</si>
  <si>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</si>
  <si>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</si>
  <si>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</si>
  <si>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</si>
  <si>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</si>
  <si>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</si>
  <si>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</si>
  <si>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</si>
  <si>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</si>
  <si>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</si>
  <si>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</si>
  <si>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</si>
  <si>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</si>
  <si>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</si>
  <si>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</si>
  <si>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</si>
  <si>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</si>
  <si>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</si>
  <si>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</si>
  <si>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</si>
  <si>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</si>
  <si>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</si>
  <si>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</si>
  <si>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</si>
  <si>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</si>
  <si>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</si>
  <si>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</si>
  <si>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</si>
  <si>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</si>
  <si>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</si>
  <si>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</si>
  <si>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</si>
  <si>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</si>
  <si>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</si>
  <si>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</si>
  <si>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</si>
  <si>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</si>
  <si>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</si>
  <si>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</si>
  <si>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</si>
  <si>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</si>
  <si>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</si>
  <si>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</si>
  <si>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</si>
  <si>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</si>
  <si>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</si>
  <si>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</si>
  <si>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</si>
  <si>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</si>
  <si>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</si>
  <si>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</si>
  <si>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</si>
  <si>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</si>
  <si>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</si>
  <si>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</si>
  <si>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</si>
  <si>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</si>
  <si>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</si>
  <si>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</si>
  <si>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</si>
  <si>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</si>
  <si>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</si>
  <si>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</si>
  <si>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</si>
  <si>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</si>
  <si>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</si>
  <si>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</si>
  <si>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</si>
  <si>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</si>
  <si>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</si>
  <si>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</si>
  <si>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</si>
  <si>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</si>
  <si>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</si>
  <si>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</si>
  <si>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</si>
  <si>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</si>
  <si>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</si>
  <si>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</si>
  <si>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</si>
  <si>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</si>
  <si>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</si>
  <si>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</si>
  <si>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</si>
  <si>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</si>
  <si>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</si>
  <si>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</si>
  <si>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</si>
  <si>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</si>
  <si>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</si>
  <si>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</si>
  <si>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</si>
  <si>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</si>
  <si>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</si>
  <si>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</si>
  <si>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</si>
  <si>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</si>
  <si>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</si>
  <si>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</si>
  <si>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</si>
  <si>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</si>
  <si>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</si>
  <si>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</si>
  <si>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</si>
  <si>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</si>
  <si>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</si>
  <si>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</si>
  <si>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</si>
  <si>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</si>
  <si>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</si>
  <si>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</si>
  <si>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</si>
  <si>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</si>
  <si>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</si>
  <si>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</si>
  <si>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</si>
  <si>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</si>
  <si>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</si>
  <si>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</si>
  <si>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</si>
  <si>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</si>
  <si>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</si>
  <si>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</si>
  <si>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</si>
  <si>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</si>
  <si>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</si>
  <si>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</si>
  <si>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</si>
  <si>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</si>
  <si>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</si>
  <si>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</si>
  <si>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</si>
  <si>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</si>
  <si>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</si>
  <si>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</si>
  <si>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</si>
  <si>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</si>
  <si>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</si>
  <si>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</si>
  <si>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</si>
  <si>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</si>
  <si>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</si>
  <si>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</si>
  <si>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</si>
  <si>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</si>
  <si>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</si>
  <si>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</si>
  <si>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</si>
  <si>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</si>
  <si>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</si>
  <si>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</si>
  <si>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</si>
  <si>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</si>
  <si>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</si>
  <si>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</si>
  <si>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</si>
  <si>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</si>
  <si>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</si>
  <si>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</si>
  <si>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</si>
  <si>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</si>
  <si>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</si>
  <si>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</si>
  <si>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</si>
  <si>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</si>
  <si>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</si>
  <si>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</si>
  <si>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</si>
  <si>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</si>
  <si>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</si>
  <si>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</si>
  <si>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</si>
  <si>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</si>
  <si>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</si>
  <si>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</si>
  <si>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</si>
  <si>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</si>
  <si>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</si>
  <si>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</si>
  <si>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</si>
  <si>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</si>
  <si>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</si>
  <si>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</si>
  <si>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</si>
  <si>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</si>
  <si>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</si>
  <si>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</si>
  <si>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</si>
  <si>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</si>
  <si>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</si>
  <si>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</si>
  <si>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</si>
  <si>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</si>
  <si>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</si>
  <si>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</si>
  <si>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</si>
  <si>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</si>
  <si>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</si>
  <si>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</si>
  <si>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</si>
  <si>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</si>
  <si>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</si>
  <si>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</si>
  <si>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</si>
  <si>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</si>
  <si>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</si>
  <si>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</si>
  <si>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</si>
  <si>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</si>
  <si>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</si>
  <si>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</si>
  <si>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</si>
  <si>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</si>
  <si>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</si>
  <si>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</si>
  <si>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</si>
  <si>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</si>
  <si>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</si>
  <si>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</si>
  <si>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</si>
  <si>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</si>
  <si>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</si>
  <si>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</si>
  <si>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</si>
  <si>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</si>
  <si>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</si>
  <si>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</si>
  <si>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</si>
  <si>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</si>
  <si>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</si>
  <si>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</si>
  <si>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</si>
  <si>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</si>
  <si>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</si>
  <si>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</si>
  <si>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</si>
  <si>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</si>
  <si>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</si>
  <si>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</si>
  <si>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</si>
  <si>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</si>
  <si>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</si>
  <si>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</si>
  <si>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</si>
  <si>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</si>
  <si>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</si>
  <si>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</si>
  <si>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</si>
  <si>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</si>
  <si>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</si>
  <si>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</si>
  <si>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</si>
  <si>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</si>
  <si>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</si>
  <si>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</si>
  <si>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</si>
  <si>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</si>
  <si>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</si>
  <si>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</si>
  <si>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</si>
  <si>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</si>
  <si>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</si>
  <si>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</si>
  <si>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</si>
  <si>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</si>
  <si>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</si>
  <si>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</si>
  <si>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</si>
  <si>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</si>
  <si>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</si>
  <si>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</si>
  <si>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</si>
  <si>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</si>
  <si>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</si>
  <si>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</si>
  <si>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</si>
  <si>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</si>
  <si>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</si>
  <si>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</si>
  <si>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</si>
  <si>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</si>
  <si>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</si>
  <si>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</si>
  <si>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</si>
  <si>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</si>
  <si>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</si>
  <si>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</si>
  <si>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</si>
  <si>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</si>
  <si>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</si>
  <si>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</si>
  <si>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</si>
  <si>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</si>
  <si>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</si>
  <si>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</si>
  <si>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</si>
  <si>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</si>
  <si>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</si>
  <si>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</si>
  <si>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</si>
  <si>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</si>
  <si>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</si>
  <si>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</si>
  <si>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</si>
  <si>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</si>
  <si>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</si>
  <si>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</si>
  <si>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</si>
  <si>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</si>
  <si>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</si>
  <si>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</si>
  <si>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</si>
  <si>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</si>
  <si>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</si>
  <si>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</si>
  <si>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</si>
  <si>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</si>
  <si>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</si>
  <si>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</si>
  <si>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</si>
  <si>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</si>
  <si>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</si>
  <si>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</si>
  <si>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</si>
  <si>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</si>
  <si>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</si>
  <si>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</si>
  <si>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</si>
  <si>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</si>
  <si>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</si>
  <si>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</si>
  <si>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</si>
  <si>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</si>
  <si>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</si>
  <si>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</si>
  <si>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</si>
  <si>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</si>
  <si>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</si>
  <si>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</si>
  <si>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</si>
  <si>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</si>
  <si>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</si>
  <si>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</si>
  <si>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</si>
  <si>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</si>
  <si>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</si>
  <si>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</si>
  <si>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</si>
  <si>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</si>
  <si>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</si>
  <si>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</si>
  <si>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</si>
  <si>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</si>
  <si>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</si>
  <si>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</si>
  <si>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</si>
  <si>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</si>
  <si>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</si>
  <si>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</si>
  <si>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</si>
  <si>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</si>
  <si>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</si>
  <si>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</si>
  <si>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</si>
  <si>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</si>
  <si>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</si>
  <si>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</si>
  <si>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</si>
  <si>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</si>
  <si>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</si>
  <si>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</si>
  <si>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</si>
  <si>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</si>
  <si>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</si>
  <si>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</si>
  <si>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</si>
  <si>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</si>
  <si>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</si>
  <si>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</si>
  <si>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</si>
  <si>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</si>
  <si>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</si>
  <si>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</si>
  <si>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</si>
  <si>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</si>
  <si>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</si>
  <si>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</si>
  <si>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</si>
  <si>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</si>
  <si>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</si>
  <si>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</si>
  <si>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</si>
  <si>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</si>
  <si>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</si>
  <si>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</si>
  <si>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</si>
  <si>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</si>
  <si>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</si>
  <si>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</si>
  <si>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</si>
  <si>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</si>
  <si>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</si>
  <si>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</si>
  <si>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</si>
  <si>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</si>
  <si>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</si>
  <si>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</si>
  <si>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</si>
  <si>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</si>
  <si>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</si>
  <si>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</si>
  <si>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</si>
  <si>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</si>
  <si>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</si>
  <si>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</si>
  <si>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</si>
  <si>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</si>
  <si>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</si>
  <si>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</si>
  <si>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</si>
  <si>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</si>
  <si>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</si>
  <si>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</si>
  <si>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</si>
  <si>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</si>
  <si>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</si>
  <si>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</si>
  <si>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</si>
  <si>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</si>
  <si>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</si>
  <si>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</si>
  <si>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</si>
  <si>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</si>
  <si>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</si>
  <si>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</si>
  <si>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</si>
  <si>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</si>
  <si>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</si>
  <si>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</si>
  <si>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</si>
  <si>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</si>
  <si>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</si>
  <si>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</si>
  <si>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</si>
  <si>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</si>
  <si>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</si>
  <si>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</si>
  <si>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</si>
  <si>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</si>
  <si>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</si>
  <si>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</si>
  <si>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</si>
  <si>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</si>
  <si>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</si>
  <si>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</si>
  <si>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</si>
  <si>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</si>
  <si>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</si>
  <si>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</si>
  <si>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</si>
  <si>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</si>
  <si>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</si>
  <si>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</si>
  <si>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</si>
  <si>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</si>
  <si>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</si>
  <si>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</si>
  <si>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</si>
  <si>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</si>
  <si>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</si>
  <si>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</si>
  <si>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</si>
  <si>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</si>
  <si>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</si>
  <si>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</si>
  <si>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</si>
  <si>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</si>
  <si>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</si>
  <si>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</si>
  <si>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</si>
  <si>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</si>
  <si>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</si>
  <si>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</si>
  <si>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</si>
  <si>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</si>
  <si>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</si>
  <si>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</si>
  <si>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</si>
  <si>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</si>
  <si>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</si>
  <si>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</si>
  <si>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</si>
  <si>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</si>
  <si>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</si>
  <si>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</si>
  <si>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</si>
  <si>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</si>
  <si>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</si>
  <si>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</si>
  <si>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</si>
  <si>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</si>
  <si>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</si>
  <si>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</si>
  <si>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</si>
  <si>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</si>
  <si>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</si>
  <si>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</si>
  <si>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</si>
  <si>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</si>
  <si>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</si>
  <si>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</si>
  <si>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</si>
  <si>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</si>
  <si>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</si>
  <si>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</si>
  <si>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</si>
  <si>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</si>
  <si>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</si>
  <si>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</si>
  <si>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</si>
  <si>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</si>
  <si>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</si>
  <si>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</si>
  <si>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</si>
  <si>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</si>
  <si>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</si>
  <si>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</si>
  <si>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</si>
  <si>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</si>
  <si>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</si>
  <si>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</si>
  <si>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</si>
  <si>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</si>
  <si>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</si>
  <si>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</si>
  <si>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</si>
  <si>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</si>
  <si>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</si>
  <si>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</si>
  <si>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</si>
  <si>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</si>
  <si>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</si>
  <si>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</si>
  <si>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</si>
  <si>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</si>
  <si>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</si>
  <si>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</si>
  <si>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</si>
  <si>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</si>
  <si>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</si>
  <si>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</si>
  <si>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</si>
  <si>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</si>
  <si>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</si>
  <si>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</si>
  <si>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</si>
  <si>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</si>
  <si>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</si>
  <si>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</si>
  <si>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</si>
  <si>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</si>
  <si>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</si>
  <si>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</si>
  <si>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</si>
  <si>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</si>
  <si>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</si>
  <si>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</si>
  <si>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</si>
  <si>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</si>
  <si>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</si>
  <si>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</si>
  <si>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</si>
  <si>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</si>
  <si>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</si>
  <si>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</si>
  <si>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</si>
  <si>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</si>
  <si>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</si>
  <si>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</si>
  <si>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</si>
  <si>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</si>
  <si>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</si>
  <si>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</si>
  <si>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</si>
  <si>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</si>
  <si>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</si>
  <si>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</si>
  <si>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</si>
  <si>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</si>
  <si>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</si>
  <si>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</si>
  <si>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</si>
  <si>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</si>
  <si>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</si>
  <si>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</si>
  <si>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</si>
  <si>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</si>
  <si>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</si>
  <si>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</si>
  <si>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</si>
  <si>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</si>
  <si>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</si>
  <si>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</si>
  <si>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</si>
  <si>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</si>
  <si>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</si>
  <si>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</si>
  <si>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</si>
  <si>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</si>
  <si>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</si>
  <si>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</si>
  <si>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</si>
  <si>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</si>
  <si>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</si>
  <si>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</si>
  <si>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</si>
  <si>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</si>
  <si>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</si>
  <si>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</si>
  <si>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</si>
  <si>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</si>
  <si>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</si>
  <si>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</si>
  <si>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</si>
  <si>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</si>
  <si>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</si>
  <si>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</si>
  <si>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</si>
  <si>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</si>
  <si>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</si>
  <si>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</si>
  <si>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</si>
  <si>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</si>
  <si>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</si>
  <si>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</si>
  <si>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</si>
  <si>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</si>
  <si>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</si>
  <si>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</si>
  <si>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</si>
  <si>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</si>
  <si>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</si>
  <si>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</si>
  <si>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</si>
  <si>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</si>
  <si>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</si>
  <si>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</si>
  <si>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</si>
  <si>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</si>
  <si>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</si>
  <si>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</si>
  <si>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</si>
  <si>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</si>
  <si>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</si>
  <si>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</si>
  <si>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</si>
  <si>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</si>
  <si>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</si>
  <si>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</si>
  <si>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</si>
  <si>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</si>
  <si>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</si>
  <si>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</si>
  <si>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</si>
  <si>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</si>
  <si>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</si>
  <si>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</si>
  <si>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</si>
  <si>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</si>
  <si>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</si>
  <si>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</si>
  <si>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</si>
  <si>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</si>
  <si>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</si>
  <si>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</si>
  <si>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</si>
  <si>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</si>
  <si>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</si>
  <si>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</si>
  <si>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</si>
  <si>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</si>
  <si>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</si>
  <si>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</si>
  <si>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</si>
  <si>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</si>
  <si>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</si>
  <si>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</si>
  <si>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</si>
  <si>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</si>
  <si>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</si>
  <si>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</si>
  <si>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</si>
  <si>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</si>
  <si>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</si>
  <si>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</si>
  <si>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</si>
  <si>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</si>
  <si>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</si>
  <si>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</si>
  <si>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</si>
  <si>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</si>
  <si>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</si>
  <si>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</si>
  <si>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</si>
  <si>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</si>
  <si>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</si>
  <si>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</si>
  <si>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</si>
  <si>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</si>
  <si>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</si>
  <si>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</si>
  <si>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</si>
  <si>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</si>
  <si>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</si>
  <si>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</si>
  <si>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</si>
  <si>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</si>
  <si>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</si>
  <si>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</si>
  <si>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</si>
  <si>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</si>
  <si>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</si>
  <si>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</si>
  <si>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</si>
  <si>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</si>
  <si>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</si>
  <si>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</si>
  <si>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</si>
  <si>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</si>
  <si>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</si>
  <si>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</si>
  <si>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</si>
  <si>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</si>
  <si>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</si>
  <si>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</si>
  <si>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</si>
  <si>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</si>
  <si>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</si>
  <si>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</si>
  <si>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</si>
  <si>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</si>
  <si>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</si>
  <si>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</si>
  <si>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</si>
  <si>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</si>
  <si>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</si>
  <si>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</si>
  <si>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</si>
  <si>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</si>
  <si>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</si>
  <si>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</si>
  <si>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</si>
  <si>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</si>
  <si>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</si>
  <si>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</si>
  <si>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</si>
  <si>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</si>
  <si>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</si>
  <si>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</si>
  <si>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</si>
  <si>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</si>
  <si>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</si>
  <si>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</si>
  <si>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</si>
  <si>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</si>
  <si>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</si>
  <si>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</si>
  <si>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</si>
  <si>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</si>
  <si>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</si>
  <si>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</si>
  <si>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</si>
  <si>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</si>
  <si>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</si>
  <si>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</si>
  <si>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</si>
  <si>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</si>
  <si>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</si>
  <si>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</si>
  <si>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</si>
  <si>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</si>
  <si>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</si>
  <si>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</si>
  <si>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</si>
  <si>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</si>
  <si>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</si>
  <si>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</si>
  <si>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</si>
  <si>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</si>
  <si>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</si>
  <si>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</si>
  <si>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</si>
  <si>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</si>
  <si>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</si>
  <si>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</si>
  <si>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</si>
  <si>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</si>
  <si>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</si>
  <si>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</si>
  <si>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</si>
  <si>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</si>
  <si>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</si>
  <si>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</si>
  <si>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</si>
  <si>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</si>
  <si>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</si>
  <si>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</si>
  <si>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</si>
  <si>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</si>
  <si>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</si>
  <si>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</si>
  <si>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</si>
  <si>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</si>
  <si>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</si>
  <si>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</si>
  <si>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</si>
  <si>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</si>
  <si>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</si>
  <si>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</si>
  <si>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</si>
  <si>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</si>
  <si>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</si>
  <si>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</si>
  <si>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</si>
  <si>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</si>
  <si>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</si>
  <si>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</si>
  <si>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</si>
  <si>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</si>
  <si>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</si>
  <si>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</si>
  <si>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</si>
  <si>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</si>
  <si>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</si>
  <si>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</si>
  <si>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</si>
  <si>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</si>
  <si>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</si>
  <si>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</si>
  <si>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</si>
  <si>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</si>
  <si>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</si>
  <si>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</si>
  <si>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</si>
  <si>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</si>
  <si>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</si>
  <si>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</si>
  <si>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</si>
  <si>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</si>
  <si>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</si>
  <si>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</si>
  <si>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</si>
  <si>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</si>
  <si>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</si>
  <si>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</si>
  <si>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</si>
  <si>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</si>
  <si>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</si>
  <si>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</si>
  <si>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</si>
  <si>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</si>
  <si>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</si>
  <si>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</si>
  <si>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</si>
  <si>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</si>
  <si>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</si>
  <si>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</si>
  <si>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</si>
  <si>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</si>
  <si>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</si>
  <si>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</si>
  <si>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</si>
  <si>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</si>
  <si>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</si>
  <si>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</si>
  <si>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</si>
  <si>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</si>
  <si>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</si>
  <si>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</si>
  <si>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</si>
  <si>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</si>
  <si>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</si>
  <si>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</si>
  <si>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</si>
  <si>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</si>
  <si>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</si>
  <si>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</si>
  <si>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</si>
  <si>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</si>
  <si>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</si>
  <si>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</si>
  <si>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</si>
  <si>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</si>
  <si>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</si>
  <si>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</si>
  <si>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</si>
  <si>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</si>
  <si>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</si>
  <si>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</si>
  <si>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</si>
  <si>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</si>
  <si>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</si>
  <si>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</si>
  <si>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</si>
  <si>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</si>
  <si>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</si>
  <si>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</si>
  <si>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</si>
  <si>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</si>
  <si>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</si>
  <si>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</si>
  <si>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</si>
  <si>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</si>
  <si>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</si>
  <si>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</si>
  <si>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</si>
  <si>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</si>
  <si>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</si>
  <si>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</si>
  <si>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</si>
  <si>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</si>
  <si>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</si>
  <si>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</si>
  <si>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</si>
  <si>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</si>
  <si>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</si>
  <si>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</si>
  <si>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</si>
  <si>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</si>
  <si>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</si>
  <si>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</si>
  <si>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</si>
  <si>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</si>
  <si>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</si>
  <si>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</si>
  <si>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</si>
  <si>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</si>
  <si>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</si>
  <si>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</si>
  <si>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</si>
  <si>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</si>
  <si>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</si>
  <si>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</si>
  <si>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</si>
  <si>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</si>
  <si>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</si>
  <si>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</si>
  <si>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</si>
  <si>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</si>
  <si>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</si>
  <si>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</si>
  <si>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</si>
  <si>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</si>
  <si>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</si>
  <si>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</si>
  <si>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</si>
  <si>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</si>
  <si>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</si>
  <si>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</si>
  <si>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</si>
  <si>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</si>
  <si>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</si>
  <si>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</si>
  <si>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</si>
  <si>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</si>
  <si>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</si>
  <si>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</si>
  <si>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</si>
  <si>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</si>
  <si>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</si>
  <si>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</si>
  <si>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</si>
  <si>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</si>
  <si>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</si>
  <si>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</si>
  <si>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</si>
  <si>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</si>
  <si>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</si>
  <si>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</si>
  <si>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</si>
  <si>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</si>
  <si>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</si>
  <si>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</si>
  <si>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</si>
  <si>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</si>
  <si>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</si>
  <si>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</si>
  <si>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</si>
  <si>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</si>
  <si>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</si>
  <si>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</si>
  <si>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</si>
  <si>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</si>
  <si>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</si>
  <si>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</si>
  <si>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</si>
  <si>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</si>
  <si>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</si>
  <si>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</si>
  <si>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</si>
  <si>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</si>
  <si>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</si>
  <si>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</si>
  <si>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</si>
  <si>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</si>
  <si>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</si>
  <si>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</si>
  <si>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</si>
  <si>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</si>
  <si>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</si>
  <si>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</si>
  <si>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</si>
  <si>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</si>
  <si>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</si>
  <si>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</si>
  <si>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</si>
  <si>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</si>
  <si>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</si>
  <si>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</si>
  <si>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</si>
  <si>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</si>
  <si>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</si>
  <si>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</si>
  <si>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</si>
  <si>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</si>
  <si>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</si>
  <si>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</si>
  <si>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</si>
  <si>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</si>
  <si>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</si>
  <si>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</si>
  <si>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</si>
  <si>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</si>
  <si>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</si>
  <si>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</si>
  <si>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</si>
  <si>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</si>
  <si>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</si>
  <si>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</si>
  <si>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</si>
  <si>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</si>
  <si>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</si>
  <si>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</si>
  <si>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</si>
  <si>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</si>
  <si>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</si>
  <si>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</si>
  <si>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</si>
  <si>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</si>
  <si>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</si>
  <si>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</si>
  <si>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</si>
  <si>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</si>
  <si>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</si>
  <si>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</si>
  <si>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</si>
  <si>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</si>
  <si>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</si>
  <si>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</si>
  <si>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</si>
  <si>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</si>
  <si>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</si>
  <si>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</si>
  <si>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</si>
  <si>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</si>
  <si>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</si>
  <si>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</si>
  <si>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</si>
  <si>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</si>
  <si>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</si>
  <si>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</si>
  <si>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</si>
  <si>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</si>
  <si>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</si>
  <si>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</si>
  <si>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</si>
  <si>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</si>
  <si>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</si>
  <si>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</si>
  <si>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</si>
  <si>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</si>
  <si>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</si>
  <si>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</si>
  <si>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</si>
  <si>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</si>
  <si>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</si>
  <si>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</si>
  <si>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</si>
  <si>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</si>
  <si>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</si>
  <si>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</si>
  <si>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</si>
  <si>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</si>
  <si>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</si>
  <si>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</si>
  <si>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</si>
  <si>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</si>
  <si>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</si>
  <si>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</si>
  <si>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</si>
  <si>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</si>
  <si>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</si>
  <si>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</si>
  <si>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</si>
  <si>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</si>
  <si>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</si>
  <si>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</si>
  <si>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</si>
  <si>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</si>
  <si>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</si>
  <si>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</si>
  <si>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</si>
  <si>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</si>
  <si>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</si>
  <si>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</si>
  <si>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</si>
  <si>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</si>
  <si>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</si>
  <si>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</si>
  <si>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</si>
  <si>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</si>
  <si>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</si>
  <si>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</si>
  <si>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</si>
  <si>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</si>
  <si>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</si>
  <si>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</si>
  <si>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</si>
  <si>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</si>
  <si>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</si>
  <si>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</si>
  <si>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</si>
  <si>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</si>
  <si>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</si>
  <si>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</si>
  <si>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</si>
  <si>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</si>
  <si>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</si>
  <si>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</si>
  <si>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</si>
  <si>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</si>
  <si>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</si>
  <si>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</si>
  <si>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</si>
  <si>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</si>
  <si>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</si>
  <si>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</si>
  <si>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</si>
  <si>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</si>
  <si>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</si>
  <si>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</si>
  <si>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</si>
  <si>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</si>
  <si>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</si>
  <si>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</si>
  <si>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</si>
  <si>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</si>
  <si>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</si>
  <si>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</si>
  <si>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</si>
  <si>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</si>
  <si>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</si>
  <si>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</si>
  <si>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</si>
  <si>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</si>
  <si>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</si>
  <si>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</si>
  <si>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</si>
  <si>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</si>
  <si>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</si>
  <si>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</si>
  <si>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</si>
  <si>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</si>
  <si>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</si>
  <si>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</si>
  <si>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</si>
  <si>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</si>
  <si>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</si>
  <si>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</si>
  <si>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</si>
  <si>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</si>
  <si>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</si>
  <si>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</si>
  <si>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</si>
  <si>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</si>
  <si>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</si>
  <si>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</si>
  <si>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</si>
  <si>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</si>
  <si>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</si>
  <si>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</si>
  <si>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</si>
  <si>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</si>
  <si>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</si>
  <si>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</si>
  <si>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</si>
  <si>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</si>
  <si>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</si>
  <si>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</si>
  <si>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</si>
  <si>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</si>
  <si>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</si>
  <si>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</si>
  <si>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</si>
  <si>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</si>
  <si>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</si>
  <si>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</si>
  <si>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</si>
  <si>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</si>
  <si>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</si>
  <si>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</si>
  <si>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</si>
  <si>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</si>
  <si>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</si>
  <si>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</si>
  <si>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</si>
  <si>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</si>
  <si>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</si>
  <si>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</si>
  <si>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</si>
  <si>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</si>
  <si>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</si>
  <si>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</si>
  <si>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</si>
  <si>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</si>
  <si>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</si>
  <si>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</si>
  <si>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</si>
  <si>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</si>
  <si>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</si>
  <si>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</si>
  <si>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</si>
  <si>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</si>
  <si>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</si>
  <si>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</si>
  <si>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</si>
  <si>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</si>
  <si>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</si>
  <si>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</si>
  <si>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</si>
  <si>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</si>
  <si>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</si>
  <si>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</si>
  <si>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</si>
  <si>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</si>
  <si>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</si>
  <si>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</si>
  <si>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</si>
  <si>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</si>
  <si>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</si>
  <si>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</si>
  <si>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</si>
  <si>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</si>
  <si>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</si>
  <si>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</si>
  <si>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</si>
  <si>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</si>
  <si>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</si>
  <si>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</si>
  <si>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</si>
  <si>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</si>
  <si>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</si>
  <si>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</si>
  <si>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</si>
  <si>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</si>
  <si>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</si>
  <si>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</si>
  <si>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</si>
  <si>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</si>
  <si>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</si>
  <si>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</si>
  <si>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</si>
  <si>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</si>
  <si>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</si>
  <si>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</si>
  <si>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</si>
  <si>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</si>
  <si>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</si>
  <si>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</si>
  <si>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</si>
  <si>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</si>
  <si>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</si>
  <si>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</si>
  <si>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</si>
  <si>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</si>
  <si>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</si>
  <si>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</si>
  <si>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</si>
  <si>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</si>
  <si>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</si>
  <si>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</si>
  <si>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</si>
  <si>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</si>
  <si>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</si>
  <si>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</si>
  <si>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</si>
  <si>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</si>
  <si>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</si>
  <si>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</si>
  <si>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</si>
  <si>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</si>
  <si>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</si>
  <si>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</si>
  <si>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</si>
  <si>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</si>
  <si>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</si>
  <si>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</si>
  <si>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</si>
  <si>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</si>
  <si>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</si>
  <si>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</si>
  <si>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</si>
  <si>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</si>
  <si>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</si>
  <si>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</si>
  <si>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</si>
  <si>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</si>
  <si>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</si>
  <si>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</si>
  <si>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</si>
  <si>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</si>
  <si>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</si>
  <si>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</si>
  <si>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</si>
  <si>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</si>
  <si>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</si>
  <si>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</si>
  <si>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</si>
  <si>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</si>
  <si>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</si>
  <si>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</si>
  <si>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</si>
  <si>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</si>
  <si>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</si>
  <si>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</si>
  <si>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</si>
  <si>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</si>
  <si>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</si>
  <si>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</si>
  <si>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</si>
  <si>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</si>
  <si>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</si>
  <si>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</si>
  <si>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</si>
  <si>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</si>
  <si>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</si>
  <si>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</si>
  <si>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</si>
  <si>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</si>
  <si>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</si>
  <si>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</si>
  <si>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</si>
  <si>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</si>
  <si>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</si>
  <si>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</si>
  <si>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</si>
  <si>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</si>
  <si>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</si>
  <si>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</si>
  <si>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</si>
  <si>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</si>
  <si>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</si>
  <si>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</si>
  <si>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</si>
  <si>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</si>
  <si>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</si>
  <si>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</si>
  <si>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</si>
  <si>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</si>
  <si>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</si>
  <si>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</si>
  <si>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</si>
  <si>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</si>
  <si>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</si>
  <si>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</si>
  <si>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</si>
  <si>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</si>
  <si>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</si>
  <si>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</si>
  <si>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</si>
  <si>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</si>
  <si>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</si>
  <si>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</si>
  <si>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</si>
  <si>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</si>
  <si>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</si>
  <si>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</si>
  <si>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</si>
  <si>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</si>
  <si>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</si>
  <si>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</si>
  <si>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</si>
  <si>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</si>
  <si>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</si>
  <si>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</si>
  <si>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</si>
  <si>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</si>
  <si>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</si>
  <si>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</si>
  <si>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</si>
  <si>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</si>
  <si>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</si>
  <si>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</si>
  <si>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</si>
  <si>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</si>
  <si>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</si>
  <si>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</si>
  <si>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</si>
  <si>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</si>
  <si>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</si>
  <si>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</si>
  <si>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</si>
  <si>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</si>
  <si>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</si>
  <si>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</si>
  <si>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</si>
  <si>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</si>
  <si>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</si>
  <si>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</si>
  <si>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</si>
  <si>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</si>
  <si>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</si>
  <si>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</si>
  <si>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</si>
  <si>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</si>
  <si>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</si>
  <si>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</si>
  <si>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</si>
  <si>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</si>
  <si>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</si>
  <si>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</si>
  <si>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</si>
  <si>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</si>
  <si>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</si>
  <si>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</si>
  <si>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</si>
  <si>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</si>
  <si>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</si>
  <si>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</si>
  <si>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</si>
  <si>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</si>
  <si>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</si>
  <si>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</si>
  <si>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</si>
  <si>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</si>
  <si>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</si>
  <si>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</si>
  <si>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</si>
  <si>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</si>
  <si>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</si>
  <si>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</si>
  <si>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</si>
  <si>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</si>
  <si>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</si>
  <si>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</si>
  <si>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</si>
  <si>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</si>
  <si>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</si>
  <si>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</si>
  <si>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</si>
  <si>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</si>
  <si>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</si>
  <si>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</si>
  <si>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</si>
  <si>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</si>
  <si>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</si>
  <si>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</si>
  <si>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</si>
  <si>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</si>
  <si>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</si>
  <si>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</si>
  <si>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</si>
  <si>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</si>
  <si>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</si>
  <si>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</si>
  <si>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</si>
  <si>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</si>
  <si>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</si>
  <si>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</si>
  <si>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</si>
  <si>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</si>
  <si>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</si>
  <si>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</si>
  <si>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</si>
  <si>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</si>
  <si>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</si>
  <si>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</si>
  <si>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</si>
  <si>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</si>
  <si>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</si>
  <si>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</si>
  <si>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</si>
  <si>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</si>
  <si>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</si>
  <si>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</si>
  <si>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</si>
  <si>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</si>
  <si>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</si>
  <si>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</si>
  <si>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</si>
  <si>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</si>
  <si>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</si>
  <si>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</si>
  <si>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</si>
  <si>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</si>
  <si>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</si>
  <si>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</si>
  <si>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</si>
  <si>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</si>
  <si>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</si>
  <si>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</si>
  <si>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</si>
  <si>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</si>
  <si>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</si>
  <si>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</si>
  <si>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</si>
  <si>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</si>
  <si>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</si>
  <si>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</si>
  <si>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</si>
  <si>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</si>
  <si>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</si>
  <si>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</si>
  <si>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</si>
  <si>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</si>
  <si>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</si>
  <si>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</si>
  <si>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</si>
  <si>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</si>
  <si>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</si>
  <si>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</si>
  <si>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</si>
  <si>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</si>
  <si>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</si>
  <si>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</si>
  <si>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</si>
  <si>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</si>
  <si>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</si>
  <si>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</si>
  <si>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</si>
  <si>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</si>
  <si>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</si>
  <si>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</si>
  <si>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</si>
  <si>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</si>
  <si>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</si>
  <si>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</si>
  <si>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</si>
  <si>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</si>
  <si>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</si>
  <si>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</si>
  <si>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</si>
  <si>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</si>
  <si>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</si>
  <si>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</si>
  <si>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</si>
  <si>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</si>
  <si>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</si>
  <si>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</si>
  <si>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</si>
  <si>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</si>
  <si>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</si>
  <si>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</si>
  <si>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</si>
  <si>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</si>
  <si>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</si>
  <si>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</si>
  <si>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</si>
  <si>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</si>
  <si>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</si>
  <si>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</si>
  <si>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</si>
  <si>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</si>
  <si>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</si>
  <si>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</si>
  <si>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</si>
  <si>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</si>
  <si>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</si>
  <si>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</si>
  <si>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</si>
  <si>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</si>
  <si>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</si>
  <si>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</si>
  <si>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</si>
  <si>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</si>
  <si>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</si>
  <si>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</si>
  <si>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</si>
  <si>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</si>
  <si>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</si>
  <si>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</si>
  <si>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</si>
  <si>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</si>
  <si>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</si>
  <si>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</si>
  <si>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</si>
  <si>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</si>
  <si>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</si>
  <si>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</si>
  <si>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</si>
  <si>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</si>
  <si>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</si>
  <si>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</si>
  <si>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</si>
  <si>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</si>
  <si>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</si>
  <si>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</si>
  <si>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</si>
  <si>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</si>
  <si>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</si>
  <si>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</si>
  <si>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</si>
  <si>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</si>
  <si>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</si>
  <si>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</si>
  <si>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</si>
  <si>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</si>
  <si>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</si>
  <si>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</si>
  <si>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</si>
  <si>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</si>
  <si>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</si>
  <si>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</si>
  <si>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</si>
  <si>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</si>
  <si>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</si>
  <si>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</si>
  <si>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</si>
  <si>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</si>
  <si>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</si>
  <si>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</si>
  <si>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</si>
  <si>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</si>
  <si>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</si>
  <si>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</si>
  <si>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</si>
  <si>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</si>
  <si>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</si>
  <si>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</si>
  <si>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</si>
  <si>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</si>
  <si>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</si>
  <si>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</si>
  <si>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</si>
  <si>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</si>
  <si>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</si>
  <si>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</si>
  <si>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</si>
  <si>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</si>
  <si>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</si>
  <si>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</si>
  <si>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</si>
  <si>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</si>
  <si>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</si>
  <si>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</si>
  <si>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</si>
  <si>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</si>
  <si>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</si>
  <si>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</si>
  <si>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</si>
  <si>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</si>
  <si>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</si>
  <si>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</si>
  <si>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</si>
  <si>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</si>
  <si>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</si>
  <si>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</si>
  <si>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</si>
  <si>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</si>
  <si>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</si>
  <si>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</si>
  <si>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</si>
  <si>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</si>
  <si>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</si>
  <si>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</si>
  <si>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</si>
  <si>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</si>
  <si>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</si>
  <si>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</si>
  <si>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</si>
  <si>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</si>
  <si>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</si>
  <si>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</si>
  <si>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</si>
  <si>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</si>
  <si>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</si>
  <si>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</si>
  <si>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</si>
  <si>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</si>
  <si>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</si>
  <si>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</si>
  <si>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</si>
  <si>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</si>
  <si>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</si>
  <si>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</si>
  <si>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</si>
  <si>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</si>
  <si>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</si>
  <si>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</si>
  <si>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</si>
  <si>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</si>
  <si>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</si>
  <si>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</si>
  <si>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</si>
  <si>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</si>
  <si>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</si>
  <si>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</si>
  <si>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</si>
  <si>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</si>
  <si>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</si>
  <si>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</si>
  <si>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</si>
  <si>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</si>
  <si>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</si>
  <si>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</si>
  <si>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</si>
  <si>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</si>
  <si>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</si>
  <si>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</si>
  <si>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</si>
  <si>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</si>
  <si>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</si>
  <si>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</si>
  <si>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</si>
  <si>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</si>
  <si>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</si>
  <si>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</si>
  <si>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</si>
  <si>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</si>
  <si>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</si>
  <si>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</si>
  <si>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</si>
  <si>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</si>
  <si>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</si>
  <si>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</si>
  <si>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</si>
  <si>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</si>
  <si>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</si>
  <si>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</si>
  <si>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</si>
  <si>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</si>
  <si>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</si>
  <si>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</si>
  <si>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</si>
  <si>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</si>
  <si>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</si>
  <si>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</si>
  <si>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</si>
  <si>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</si>
  <si>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</si>
  <si>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</si>
  <si>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</si>
  <si>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</si>
  <si>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</si>
  <si>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</si>
  <si>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</si>
  <si>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</si>
  <si>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</si>
  <si>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</si>
  <si>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</si>
  <si>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</si>
  <si>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</si>
  <si>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</si>
  <si>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</si>
  <si>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</si>
  <si>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</si>
  <si>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</si>
  <si>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</si>
  <si>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</si>
  <si>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</si>
  <si>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</si>
  <si>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</si>
  <si>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</si>
  <si>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</si>
  <si>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</si>
  <si>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</si>
  <si>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</si>
  <si>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</si>
  <si>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</si>
  <si>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</si>
  <si>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</si>
  <si>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</si>
  <si>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</si>
  <si>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</si>
  <si>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</si>
  <si>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</si>
  <si>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</si>
  <si>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</si>
  <si>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</si>
  <si>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</si>
  <si>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</si>
  <si>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</si>
  <si>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</si>
  <si>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</si>
  <si>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</si>
  <si>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</si>
  <si>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</si>
  <si>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</si>
  <si>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</si>
  <si>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</si>
  <si>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</si>
  <si>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</si>
  <si>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</si>
  <si>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</si>
  <si>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</si>
  <si>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</si>
  <si>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</si>
  <si>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</si>
  <si>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</si>
  <si>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</si>
  <si>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</si>
  <si>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</si>
  <si>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</si>
  <si>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</si>
  <si>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</si>
  <si>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</si>
  <si>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</si>
  <si>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</si>
  <si>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</si>
  <si>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</si>
  <si>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</si>
  <si>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</si>
  <si>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</si>
  <si>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</si>
  <si>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</si>
  <si>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</si>
  <si>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</si>
  <si>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</si>
  <si>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</si>
  <si>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</si>
  <si>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</si>
  <si>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</si>
  <si>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</si>
  <si>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</si>
  <si>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</si>
  <si>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</si>
  <si>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</si>
  <si>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</si>
  <si>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</si>
  <si>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</si>
  <si>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</si>
  <si>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</si>
  <si>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</si>
  <si>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</si>
  <si>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</si>
  <si>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</si>
  <si>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</si>
  <si>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</si>
  <si>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</si>
  <si>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</si>
  <si>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</si>
  <si>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</si>
  <si>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</si>
  <si>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</si>
  <si>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</si>
  <si>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</si>
  <si>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</si>
  <si>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</si>
  <si>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</si>
  <si>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</si>
  <si>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</si>
  <si>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</si>
  <si>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</si>
  <si>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</si>
  <si>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</si>
  <si>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</si>
  <si>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</si>
  <si>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</si>
  <si>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</si>
  <si>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</si>
  <si>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</si>
  <si>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</si>
  <si>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</si>
  <si>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</si>
  <si>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</si>
  <si>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</si>
  <si>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</si>
  <si>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</si>
  <si>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</si>
  <si>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</si>
  <si>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</si>
  <si>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</si>
  <si>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</si>
  <si>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</si>
  <si>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</si>
  <si>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</si>
  <si>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</si>
  <si>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</si>
  <si>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</si>
  <si>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</si>
  <si>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</si>
  <si>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</si>
  <si>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</si>
  <si>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</si>
  <si>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</si>
  <si>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</si>
  <si>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</si>
  <si>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</si>
  <si>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</si>
  <si>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</si>
  <si>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</si>
  <si>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</si>
  <si>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</si>
  <si>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</si>
  <si>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</si>
  <si>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</si>
  <si>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</si>
  <si>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</si>
  <si>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</si>
  <si>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</si>
  <si>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</si>
  <si>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</si>
  <si>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</si>
  <si>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</si>
  <si>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</si>
  <si>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</si>
  <si>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</si>
  <si>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</si>
  <si>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</si>
  <si>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</si>
  <si>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</si>
  <si>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</si>
  <si>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</si>
  <si>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</si>
  <si>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</si>
  <si>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</si>
  <si>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</si>
  <si>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</si>
  <si>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</si>
  <si>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</si>
  <si>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</si>
  <si>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</si>
  <si>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</si>
  <si>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</si>
  <si>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</si>
  <si>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</si>
  <si>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</si>
  <si>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</si>
  <si>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</si>
  <si>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</si>
  <si>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</si>
  <si>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</si>
  <si>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</si>
  <si>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</si>
  <si>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</si>
  <si>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</si>
  <si>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</si>
  <si>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</si>
  <si>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</si>
  <si>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</si>
  <si>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</si>
  <si>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</si>
  <si>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</si>
  <si>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</si>
  <si>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</si>
  <si>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</si>
  <si>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</si>
  <si>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</si>
  <si>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</si>
  <si>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</si>
  <si>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</si>
  <si>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</si>
  <si>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</si>
  <si>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</si>
  <si>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</si>
  <si>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</si>
  <si>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</si>
  <si>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</si>
  <si>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</si>
  <si>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</si>
  <si>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</si>
  <si>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</si>
  <si>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</si>
  <si>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</si>
  <si>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</si>
  <si>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</si>
  <si>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</si>
  <si>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</si>
  <si>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</si>
  <si>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</si>
  <si>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</si>
  <si>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</si>
  <si>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</si>
  <si>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</si>
  <si>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</si>
  <si>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</si>
  <si>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</si>
  <si>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</si>
  <si>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</si>
  <si>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</si>
  <si>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</si>
  <si>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</si>
  <si>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</si>
  <si>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</si>
  <si>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</si>
  <si>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</si>
  <si>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</si>
  <si>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</si>
  <si>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</si>
  <si>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</si>
  <si>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</si>
  <si>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</si>
  <si>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</si>
  <si>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</si>
  <si>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</si>
  <si>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</si>
  <si>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</si>
  <si>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</si>
  <si>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</si>
  <si>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</si>
  <si>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</si>
  <si>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</si>
  <si>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</si>
  <si>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</si>
  <si>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</si>
  <si>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</si>
  <si>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</si>
  <si>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</si>
  <si>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</si>
  <si>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</si>
  <si>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</si>
  <si>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</si>
  <si>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</si>
  <si>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</si>
  <si>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</si>
  <si>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</si>
  <si>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</si>
  <si>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</si>
  <si>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</si>
  <si>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</si>
  <si>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</si>
  <si>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</si>
  <si>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</si>
  <si>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</si>
  <si>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</si>
  <si>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</si>
  <si>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</si>
  <si>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</si>
  <si>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</si>
  <si>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</si>
  <si>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</si>
  <si>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</si>
  <si>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</si>
  <si>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</si>
  <si>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</si>
  <si>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</si>
  <si>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</si>
  <si>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</si>
  <si>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</si>
  <si>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</si>
  <si>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</si>
  <si>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</si>
  <si>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</si>
  <si>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</si>
  <si>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</si>
  <si>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</si>
  <si>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</si>
  <si>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</si>
  <si>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</si>
  <si>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</si>
  <si>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</si>
  <si>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</si>
  <si>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</si>
  <si>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</si>
  <si>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</si>
  <si>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</si>
  <si>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</si>
  <si>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</si>
  <si>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</si>
  <si>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</si>
  <si>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</si>
  <si>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</si>
  <si>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</si>
  <si>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</si>
  <si>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</si>
  <si>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</si>
  <si>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</si>
  <si>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</si>
  <si>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</si>
  <si>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</si>
  <si>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</si>
  <si>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</si>
  <si>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</si>
  <si>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</si>
  <si>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</si>
  <si>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</si>
  <si>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</si>
  <si>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</si>
  <si>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</si>
  <si>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</si>
  <si>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</si>
  <si>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</si>
  <si>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</si>
  <si>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</si>
  <si>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</si>
  <si>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</si>
  <si>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</si>
  <si>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</si>
  <si>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</si>
  <si>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</si>
  <si>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</si>
  <si>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</si>
  <si>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</si>
  <si>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</si>
  <si>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</si>
  <si>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</si>
  <si>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</si>
  <si>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</si>
  <si>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</si>
  <si>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</si>
  <si>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</si>
  <si>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</si>
  <si>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</si>
  <si>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</si>
  <si>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</si>
  <si>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</si>
  <si>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</si>
  <si>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</si>
  <si>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</si>
  <si>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</si>
  <si>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</si>
  <si>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</si>
  <si>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</si>
  <si>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</si>
  <si>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</si>
  <si>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</si>
  <si>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</si>
  <si>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</si>
  <si>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</si>
  <si>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</si>
  <si>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</si>
  <si>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</si>
  <si>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</si>
  <si>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</si>
  <si>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</si>
  <si>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</si>
  <si>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</si>
  <si>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</si>
  <si>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</si>
  <si>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</si>
  <si>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</si>
  <si>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</si>
  <si>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</si>
  <si>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</si>
  <si>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</si>
  <si>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</si>
  <si>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</si>
  <si>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</si>
  <si>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</si>
  <si>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</si>
  <si>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</si>
  <si>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</si>
  <si>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</si>
  <si>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</si>
  <si>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</si>
  <si>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</si>
  <si>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</si>
  <si>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</si>
  <si>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</si>
  <si>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</si>
  <si>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</si>
  <si>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</si>
  <si>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</si>
  <si>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</si>
  <si>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</si>
  <si>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</si>
  <si>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</si>
  <si>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</si>
  <si>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</si>
  <si>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</si>
  <si>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</si>
  <si>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</si>
  <si>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</si>
  <si>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</si>
  <si>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</si>
  <si>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</si>
  <si>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</si>
  <si>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</si>
  <si>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</si>
  <si>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</si>
  <si>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</si>
  <si>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</si>
  <si>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</si>
  <si>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</si>
  <si>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</si>
  <si>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</si>
  <si>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</si>
  <si>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</si>
  <si>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</si>
  <si>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</si>
  <si>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</si>
  <si>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</si>
  <si>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</si>
  <si>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</si>
  <si>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</si>
  <si>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</si>
  <si>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</si>
  <si>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</si>
  <si>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</si>
  <si>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</si>
  <si>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</si>
  <si>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</si>
  <si>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</si>
  <si>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</si>
  <si>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</si>
  <si>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</si>
  <si>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</si>
  <si>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</si>
  <si>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</si>
  <si>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</si>
  <si>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</si>
  <si>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</si>
  <si>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</si>
  <si>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</si>
  <si>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</si>
  <si>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</si>
  <si>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</si>
  <si>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</si>
  <si>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</si>
  <si>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</si>
  <si>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</si>
  <si>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</si>
  <si>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</si>
  <si>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</si>
  <si>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</si>
  <si>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</si>
  <si>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</si>
  <si>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</si>
  <si>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</si>
  <si>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</si>
  <si>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</si>
  <si>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</si>
  <si>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</si>
  <si>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</si>
  <si>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</si>
  <si>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</si>
  <si>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</si>
  <si>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</si>
  <si>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</si>
  <si>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</si>
  <si>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</si>
  <si>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</si>
  <si>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</si>
  <si>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</si>
  <si>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</si>
  <si>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</si>
  <si>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</si>
  <si>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</si>
  <si>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</si>
  <si>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</si>
  <si>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</si>
  <si>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</si>
  <si>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</si>
  <si>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</si>
  <si>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</si>
  <si>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</si>
  <si>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</si>
  <si>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</si>
  <si>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</si>
  <si>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</si>
  <si>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</si>
  <si>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</si>
  <si>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</si>
  <si>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</si>
  <si>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</si>
  <si>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</si>
  <si>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</si>
  <si>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</si>
  <si>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</si>
  <si>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</si>
  <si>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</si>
  <si>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</si>
  <si>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</si>
  <si>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</si>
  <si>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</si>
  <si>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</si>
  <si>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</si>
  <si>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</si>
  <si>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</si>
  <si>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</si>
  <si>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</si>
  <si>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</si>
  <si>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</si>
  <si>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</si>
  <si>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</si>
  <si>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</si>
  <si>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</si>
  <si>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</si>
  <si>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</si>
  <si>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</si>
  <si>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</si>
  <si>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</si>
  <si>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</si>
  <si>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</si>
  <si>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</si>
  <si>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</si>
  <si>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</si>
  <si>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</si>
  <si>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</si>
  <si>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</si>
  <si>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</si>
  <si>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</si>
  <si>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</si>
  <si>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</si>
  <si>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</si>
  <si>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</si>
  <si>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</si>
  <si>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</si>
  <si>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</si>
  <si>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</si>
  <si>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</si>
  <si>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</si>
  <si>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</si>
  <si>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</si>
  <si>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</si>
  <si>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</si>
  <si>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</si>
  <si>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</si>
  <si>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</si>
  <si>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</si>
  <si>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</si>
  <si>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</si>
  <si>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</si>
  <si>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</si>
  <si>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</si>
  <si>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</si>
  <si>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</si>
  <si>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</si>
  <si>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</si>
  <si>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</si>
  <si>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</si>
  <si>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</si>
  <si>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</si>
  <si>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</si>
  <si>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</si>
  <si>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</si>
  <si>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</si>
  <si>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</si>
  <si>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</si>
  <si>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</si>
  <si>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</si>
  <si>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</si>
  <si>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</si>
  <si>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</si>
  <si>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</si>
  <si>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</si>
  <si>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</si>
  <si>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</si>
  <si>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</si>
  <si>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</si>
  <si>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</si>
  <si>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</si>
  <si>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</si>
  <si>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</si>
  <si>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</si>
  <si>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</si>
  <si>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</si>
  <si>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</si>
  <si>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</si>
  <si>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</si>
  <si>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</si>
  <si>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</si>
  <si>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</si>
  <si>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</si>
  <si>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</si>
  <si>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</si>
  <si>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</si>
  <si>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</si>
  <si>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</si>
  <si>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</si>
  <si>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</si>
  <si>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</si>
  <si>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</si>
  <si>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</si>
  <si>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</si>
  <si>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</si>
  <si>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</si>
  <si>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</si>
  <si>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</si>
  <si>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</si>
  <si>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</si>
  <si>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</si>
  <si>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</si>
  <si>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</si>
  <si>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</si>
  <si>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</si>
  <si>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</si>
  <si>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</si>
  <si>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</si>
  <si>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</si>
  <si>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</si>
  <si>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</si>
  <si>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</si>
  <si>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</si>
  <si>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</si>
  <si>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</si>
  <si>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</si>
  <si>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</si>
  <si>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</si>
  <si>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</si>
  <si>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</si>
  <si>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</si>
  <si>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</si>
  <si>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</si>
  <si>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</si>
  <si>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</si>
  <si>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</si>
  <si>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</si>
  <si>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</si>
  <si>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</si>
  <si>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</si>
  <si>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</si>
  <si>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</si>
  <si>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</si>
  <si>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</si>
  <si>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</si>
  <si>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</si>
  <si>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</si>
  <si>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</si>
  <si>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</si>
  <si>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</si>
  <si>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</si>
  <si>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</si>
  <si>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</si>
  <si>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</si>
  <si>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</si>
  <si>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</si>
  <si>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</si>
  <si>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</si>
  <si>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</si>
  <si>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</si>
  <si>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</si>
  <si>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</si>
  <si>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</si>
  <si>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</si>
  <si>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</si>
  <si>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</si>
  <si>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</si>
  <si>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</si>
  <si>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</si>
  <si>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</si>
  <si>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</si>
  <si>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</si>
  <si>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</si>
  <si>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</si>
  <si>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</si>
  <si>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</si>
  <si>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</si>
  <si>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</si>
  <si>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</si>
  <si>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</si>
  <si>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</si>
  <si>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</si>
  <si>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</si>
  <si>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</si>
  <si>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</si>
  <si>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</si>
  <si>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</si>
  <si>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</si>
  <si>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</si>
  <si>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</si>
  <si>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</si>
  <si>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</si>
  <si>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</si>
  <si>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</si>
  <si>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</si>
  <si>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</si>
  <si>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</si>
  <si>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</si>
  <si>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</si>
  <si>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</si>
  <si>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</si>
  <si>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</si>
  <si>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</si>
  <si>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</si>
  <si>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</si>
  <si>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</si>
  <si>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</si>
  <si>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</si>
  <si>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</si>
  <si>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</si>
  <si>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</si>
  <si>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</si>
  <si>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</si>
  <si>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</si>
  <si>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</si>
  <si>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</si>
  <si>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</si>
  <si>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</si>
  <si>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</si>
  <si>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</si>
  <si>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</si>
  <si>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</si>
  <si>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</si>
  <si>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</si>
  <si>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</si>
  <si>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</si>
  <si>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</si>
  <si>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</si>
  <si>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</si>
  <si>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</si>
  <si>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</si>
  <si>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</si>
  <si>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</si>
  <si>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</si>
  <si>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</si>
  <si>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</si>
  <si>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</si>
  <si>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</si>
  <si>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</si>
  <si>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</si>
  <si>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</si>
  <si>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</si>
  <si>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</si>
  <si>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</si>
  <si>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</si>
  <si>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</si>
  <si>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</si>
  <si>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</si>
  <si>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</si>
  <si>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</si>
  <si>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</si>
  <si>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</si>
  <si>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</si>
  <si>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</si>
  <si>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</si>
  <si>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</si>
  <si>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</si>
  <si>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</si>
  <si>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</si>
  <si>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</si>
  <si>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</si>
  <si>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</si>
  <si>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</si>
  <si>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</si>
  <si>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</si>
  <si>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</si>
  <si>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</si>
  <si>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</si>
  <si>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</si>
  <si>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</si>
  <si>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</si>
  <si>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</si>
  <si>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</si>
  <si>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</si>
  <si>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</si>
  <si>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</si>
  <si>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</si>
  <si>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</si>
  <si>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</si>
  <si>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</si>
  <si>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</si>
  <si>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</si>
  <si>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</si>
  <si>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</si>
  <si>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</si>
  <si>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</si>
  <si>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</si>
  <si>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</si>
  <si>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</si>
  <si>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</si>
  <si>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</si>
  <si>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</si>
  <si>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</si>
  <si>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</si>
  <si>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</si>
  <si>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</si>
  <si>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</si>
  <si>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</si>
  <si>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</si>
  <si>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</si>
  <si>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</si>
  <si>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</si>
  <si>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</si>
  <si>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</si>
  <si>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</si>
  <si>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</si>
  <si>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</si>
  <si>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</si>
  <si>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</si>
  <si>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</si>
  <si>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</si>
  <si>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</si>
  <si>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</si>
  <si>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</si>
  <si>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</si>
  <si>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</si>
  <si>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</si>
  <si>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</si>
  <si>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</si>
  <si>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</si>
  <si>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</si>
  <si>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</si>
  <si>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</si>
  <si>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</si>
  <si>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</si>
  <si>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</si>
  <si>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</si>
  <si>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</si>
  <si>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</si>
  <si>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</si>
  <si>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</si>
  <si>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</si>
  <si>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</si>
  <si>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</si>
  <si>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</si>
  <si>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</si>
  <si>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</si>
  <si>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</si>
  <si>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</si>
  <si>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</si>
  <si>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</si>
  <si>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</si>
  <si>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</si>
  <si>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</si>
  <si>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</si>
  <si>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</si>
  <si>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</si>
  <si>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</si>
  <si>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</si>
  <si>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</si>
  <si>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</si>
  <si>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</si>
  <si>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</si>
  <si>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</si>
  <si>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</si>
  <si>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</si>
  <si>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</si>
  <si>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</si>
  <si>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</si>
  <si>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</si>
  <si>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</si>
  <si>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</si>
  <si>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</si>
  <si>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</si>
  <si>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</si>
  <si>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</si>
  <si>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</si>
  <si>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</si>
  <si>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</si>
  <si>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</si>
  <si>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</si>
  <si>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</si>
  <si>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</si>
  <si>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</si>
  <si>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</si>
  <si>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</si>
  <si>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</si>
  <si>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</si>
  <si>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</si>
  <si>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</si>
  <si>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</si>
  <si>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</si>
  <si>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</si>
  <si>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</si>
  <si>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</si>
  <si>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</si>
  <si>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</si>
  <si>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</si>
  <si>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</si>
  <si>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</si>
  <si>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</si>
  <si>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</si>
  <si>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</si>
  <si>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</si>
  <si>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</si>
  <si>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</si>
  <si>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</si>
  <si>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</si>
  <si>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</si>
  <si>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</si>
  <si>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</si>
  <si>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</si>
  <si>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</si>
  <si>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</si>
  <si>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</si>
  <si>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</si>
  <si>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</si>
  <si>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</si>
  <si>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</si>
  <si>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</si>
  <si>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</si>
  <si>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</si>
  <si>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</si>
  <si>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</si>
  <si>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</si>
  <si>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</si>
  <si>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</si>
  <si>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</si>
  <si>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</si>
  <si>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</si>
  <si>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</si>
  <si>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</si>
  <si>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</si>
  <si>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</si>
  <si>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</si>
  <si>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</si>
  <si>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</si>
  <si>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</si>
  <si>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</si>
  <si>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</si>
  <si>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</si>
  <si>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</si>
  <si>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</si>
  <si>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</si>
  <si>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</si>
  <si>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</si>
  <si>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</si>
  <si>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</si>
  <si>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</si>
  <si>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</si>
  <si>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</si>
  <si>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</si>
  <si>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</si>
  <si>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</si>
  <si>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</si>
  <si>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</si>
  <si>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</si>
  <si>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</si>
  <si>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</si>
  <si>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</si>
  <si>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</si>
  <si>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</si>
  <si>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</si>
  <si>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</si>
  <si>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</si>
  <si>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</si>
  <si>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</si>
  <si>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</si>
  <si>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</si>
  <si>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</si>
  <si>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</si>
  <si>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</si>
  <si>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</si>
  <si>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</si>
  <si>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</si>
  <si>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</si>
  <si>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</si>
  <si>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</si>
  <si>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</si>
  <si>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</si>
  <si>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</si>
  <si>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</si>
  <si>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</si>
  <si>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</si>
  <si>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</si>
  <si>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</si>
  <si>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</si>
  <si>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</si>
  <si>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</si>
  <si>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</si>
  <si>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</si>
  <si>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</si>
  <si>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</si>
  <si>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</si>
  <si>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</si>
  <si>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</si>
  <si>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</si>
  <si>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</si>
  <si>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</si>
  <si>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</si>
  <si>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</si>
  <si>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</si>
  <si>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</si>
  <si>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</si>
  <si>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</si>
  <si>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</si>
  <si>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</si>
  <si>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</si>
  <si>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</si>
  <si>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</si>
  <si>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</si>
  <si>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</si>
  <si>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</si>
  <si>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</si>
  <si>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</si>
  <si>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</si>
  <si>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</si>
  <si>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</si>
  <si>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</si>
  <si>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</si>
  <si>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</si>
  <si>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</si>
  <si>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</si>
  <si>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</si>
  <si>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</si>
  <si>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</si>
  <si>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</si>
  <si>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</si>
  <si>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</si>
  <si>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</si>
  <si>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</si>
  <si>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</si>
  <si>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</si>
  <si>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</si>
  <si>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</si>
  <si>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</si>
  <si>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</si>
  <si>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</si>
  <si>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</si>
  <si>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</si>
  <si>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</si>
  <si>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</si>
  <si>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</si>
  <si>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</si>
  <si>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</si>
  <si>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</si>
  <si>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</si>
  <si>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</si>
  <si>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</si>
  <si>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</si>
  <si>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</si>
  <si>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</si>
  <si>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</si>
  <si>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</si>
  <si>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</si>
  <si>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</si>
  <si>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</si>
  <si>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</si>
  <si>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</si>
  <si>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</si>
  <si>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</si>
  <si>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</si>
  <si>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</si>
  <si>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</si>
  <si>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</si>
  <si>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</si>
  <si>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</si>
  <si>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</si>
  <si>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</si>
  <si>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</si>
  <si>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</si>
  <si>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</si>
  <si>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</si>
  <si>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</si>
  <si>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</si>
  <si>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</si>
  <si>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</si>
  <si>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</si>
  <si>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</si>
  <si>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</si>
  <si>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</si>
  <si>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</si>
  <si>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</si>
  <si>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</si>
  <si>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</si>
  <si>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</si>
  <si>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</si>
  <si>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</si>
  <si>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</si>
  <si>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</si>
  <si>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</si>
  <si>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</si>
  <si>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</si>
  <si>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</si>
  <si>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</si>
  <si>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</si>
  <si>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</si>
  <si>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</si>
  <si>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</si>
  <si>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</si>
  <si>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</si>
  <si>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</si>
  <si>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</si>
  <si>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</si>
  <si>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</si>
  <si>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</si>
  <si>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</si>
  <si>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</si>
  <si>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</si>
  <si>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</si>
  <si>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</si>
  <si>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</si>
  <si>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</si>
  <si>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</si>
  <si>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</si>
  <si>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</si>
  <si>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</si>
  <si>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</si>
  <si>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</si>
  <si>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</si>
  <si>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</si>
  <si>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</si>
  <si>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</si>
  <si>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</si>
  <si>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</si>
  <si>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</si>
  <si>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</si>
  <si>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</si>
  <si>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</si>
  <si>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</si>
  <si>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</si>
  <si>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</si>
  <si>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</si>
  <si>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</si>
  <si>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</si>
  <si>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</si>
  <si>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</si>
  <si>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</si>
  <si>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</si>
  <si>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</si>
  <si>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</si>
  <si>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</si>
  <si>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</si>
  <si>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</si>
  <si>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</si>
  <si>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</si>
  <si>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</si>
  <si>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</si>
  <si>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</si>
  <si>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</si>
  <si>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</si>
  <si>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</si>
  <si>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</si>
  <si>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</si>
  <si>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</si>
  <si>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</si>
  <si>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</si>
  <si>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</si>
  <si>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</si>
  <si>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</si>
  <si>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</si>
  <si>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</si>
  <si>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</si>
  <si>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</si>
  <si>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</si>
  <si>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</si>
  <si>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</si>
  <si>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</si>
  <si>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</si>
  <si>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</si>
  <si>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</si>
  <si>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</si>
  <si>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</si>
  <si>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</si>
  <si>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</si>
  <si>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</si>
  <si>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</si>
  <si>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</si>
  <si>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</si>
  <si>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</si>
  <si>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</si>
  <si>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</si>
  <si>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</si>
  <si>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</si>
  <si>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</si>
  <si>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</si>
  <si>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</si>
  <si>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</si>
  <si>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</si>
  <si>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</si>
  <si>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</si>
  <si>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</si>
  <si>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</si>
  <si>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</si>
  <si>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</si>
  <si>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</si>
  <si>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</si>
  <si>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</si>
  <si>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</si>
  <si>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</si>
  <si>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</si>
  <si>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</si>
  <si>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</si>
  <si>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</si>
  <si>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</si>
  <si>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</si>
  <si>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</si>
  <si>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</si>
  <si>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</si>
  <si>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</si>
  <si>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</si>
  <si>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</si>
  <si>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</si>
  <si>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</si>
  <si>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</si>
  <si>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</si>
  <si>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</si>
  <si>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</si>
  <si>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</si>
  <si>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</si>
  <si>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</si>
  <si>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</si>
  <si>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</si>
  <si>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</si>
  <si>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</si>
  <si>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</si>
  <si>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</si>
  <si>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</si>
  <si>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</si>
  <si>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</si>
  <si>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</si>
  <si>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</si>
  <si>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</si>
  <si>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</si>
  <si>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</si>
  <si>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</si>
  <si>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</si>
  <si>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</si>
  <si>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</si>
  <si>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</si>
  <si>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</si>
  <si>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</si>
  <si>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</si>
  <si>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</si>
  <si>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</si>
  <si>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</si>
  <si>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</si>
  <si>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</si>
  <si>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</si>
  <si>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</si>
  <si>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</si>
  <si>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</si>
  <si>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</si>
  <si>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</si>
  <si>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</si>
  <si>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</si>
  <si>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</si>
  <si>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</si>
  <si>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</si>
  <si>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</si>
  <si>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</si>
  <si>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</si>
  <si>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</si>
  <si>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</si>
  <si>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</si>
  <si>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</si>
  <si>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</si>
  <si>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</si>
  <si>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</si>
  <si>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</si>
  <si>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</si>
  <si>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</si>
  <si>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</si>
  <si>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</si>
  <si>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</si>
  <si>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</si>
  <si>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</si>
  <si>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</si>
  <si>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</si>
  <si>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</si>
  <si>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</si>
  <si>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</si>
  <si>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</si>
  <si>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</si>
  <si>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</si>
  <si>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</si>
  <si>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</si>
  <si>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</si>
  <si>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</si>
  <si>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</si>
  <si>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</si>
  <si>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</si>
  <si>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</si>
  <si>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</si>
  <si>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</si>
  <si>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</si>
  <si>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</si>
  <si>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</si>
  <si>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</si>
  <si>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</si>
  <si>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</si>
  <si>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</si>
  <si>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</si>
  <si>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</si>
  <si>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</si>
  <si>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</si>
  <si>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</si>
  <si>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</si>
  <si>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</si>
  <si>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</si>
  <si>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</si>
  <si>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</si>
  <si>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</si>
  <si>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</si>
  <si>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</si>
  <si>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</si>
  <si>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</si>
  <si>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</si>
  <si>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</si>
  <si>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</si>
  <si>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</si>
  <si>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</si>
  <si>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</si>
  <si>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</si>
  <si>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</si>
  <si>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</si>
  <si>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</si>
  <si>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</si>
  <si>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</si>
  <si>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</si>
  <si>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</si>
  <si>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</si>
  <si>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</si>
  <si>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</si>
  <si>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</si>
  <si>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</si>
  <si>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</si>
  <si>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</si>
  <si>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</si>
  <si>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</si>
  <si>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</si>
  <si>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</si>
  <si>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</si>
  <si>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</si>
  <si>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</si>
  <si>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</si>
  <si>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</si>
  <si>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</si>
  <si>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</si>
  <si>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</si>
  <si>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</si>
  <si>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</si>
  <si>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</si>
  <si>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</si>
  <si>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</si>
  <si>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</si>
  <si>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</si>
  <si>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</si>
  <si>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</si>
  <si>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</si>
  <si>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</si>
  <si>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</si>
  <si>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</si>
  <si>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</si>
  <si>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</si>
  <si>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</si>
  <si>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</si>
  <si>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</si>
  <si>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</si>
  <si>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</si>
  <si>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</si>
  <si>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</si>
  <si>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</si>
  <si>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</si>
  <si>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</si>
  <si>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</si>
  <si>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</si>
  <si>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</si>
  <si>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</si>
  <si>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</si>
  <si>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</si>
  <si>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</si>
  <si>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</si>
  <si>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</si>
  <si>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</si>
  <si>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</si>
  <si>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</si>
  <si>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</si>
  <si>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</si>
  <si>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</si>
  <si>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</si>
  <si>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</si>
  <si>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</si>
  <si>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</si>
  <si>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</si>
  <si>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</si>
  <si>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</si>
  <si>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</si>
  <si>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</si>
  <si>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</si>
  <si>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</si>
  <si>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</si>
  <si>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</si>
  <si>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</si>
  <si>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</si>
  <si>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</si>
  <si>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</si>
  <si>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</si>
  <si>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</si>
  <si>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</si>
  <si>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</si>
  <si>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</si>
  <si>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</si>
  <si>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</si>
  <si>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</si>
  <si>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</si>
  <si>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</si>
  <si>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</si>
  <si>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</si>
  <si>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</si>
  <si>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</si>
  <si>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</si>
  <si>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</si>
  <si>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</si>
  <si>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</si>
  <si>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</si>
  <si>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</si>
  <si>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</si>
  <si>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</si>
  <si>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</si>
  <si>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</si>
  <si>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</si>
  <si>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</si>
  <si>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</si>
  <si>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</si>
  <si>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</si>
  <si>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</si>
  <si>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</si>
  <si>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</si>
  <si>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</si>
  <si>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</si>
  <si>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</si>
  <si>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</si>
  <si>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</si>
  <si>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</si>
  <si>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</si>
  <si>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</si>
  <si>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</si>
  <si>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</si>
  <si>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</si>
  <si>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</si>
  <si>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</si>
  <si>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</si>
  <si>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</si>
  <si>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</si>
  <si>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</si>
  <si>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</si>
  <si>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</si>
  <si>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</si>
  <si>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</si>
  <si>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</si>
  <si>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</si>
  <si>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</si>
  <si>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</si>
  <si>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</si>
  <si>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</si>
  <si>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</si>
  <si>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</si>
  <si>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</si>
  <si>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</si>
  <si>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</si>
  <si>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</si>
  <si>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</si>
  <si>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</si>
  <si>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</si>
  <si>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</si>
  <si>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</si>
  <si>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</si>
  <si>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</si>
  <si>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</si>
  <si>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</si>
  <si>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</si>
  <si>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</si>
  <si>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</si>
  <si>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</si>
  <si>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</si>
  <si>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</si>
  <si>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</si>
  <si>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</si>
  <si>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</si>
  <si>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</si>
  <si>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</si>
  <si>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</si>
  <si>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</si>
  <si>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</si>
  <si>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</si>
  <si>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</si>
  <si>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</si>
  <si>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</si>
  <si>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</si>
  <si>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</si>
  <si>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</si>
  <si>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</si>
  <si>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</si>
  <si>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</si>
  <si>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</si>
  <si>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</si>
  <si>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</si>
  <si>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</si>
  <si>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</si>
  <si>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</si>
  <si>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</si>
  <si>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</si>
  <si>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</si>
  <si>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</si>
  <si>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</si>
  <si>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</si>
  <si>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</si>
  <si>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</si>
  <si>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</si>
  <si>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</si>
  <si>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</si>
  <si>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</si>
  <si>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</si>
  <si>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</si>
  <si>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</si>
  <si>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</si>
  <si>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</si>
  <si>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</si>
  <si>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</si>
  <si>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</si>
  <si>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</si>
  <si>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</si>
  <si>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</si>
  <si>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</si>
  <si>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</si>
  <si>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</si>
  <si>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</si>
  <si>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</si>
  <si>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</si>
  <si>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</si>
  <si>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</si>
  <si>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</si>
  <si>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</si>
  <si>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</si>
  <si>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</si>
  <si>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</si>
  <si>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</si>
  <si>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</si>
  <si>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</si>
  <si>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</si>
  <si>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</si>
  <si>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</si>
  <si>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</si>
  <si>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</si>
  <si>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</si>
  <si>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</si>
  <si>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</si>
  <si>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</si>
  <si>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</si>
  <si>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</si>
  <si>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</si>
  <si>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</si>
  <si>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</si>
  <si>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</si>
  <si>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</si>
  <si>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</si>
  <si>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</si>
  <si>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</si>
  <si>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</si>
  <si>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</si>
  <si>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</si>
  <si>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</si>
  <si>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</si>
  <si>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</si>
  <si>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</si>
  <si>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</si>
  <si>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</si>
  <si>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</si>
  <si>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</si>
  <si>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</si>
  <si>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</si>
  <si>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</si>
  <si>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</si>
  <si>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</si>
  <si>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</si>
  <si>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</si>
  <si>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</si>
  <si>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</si>
  <si>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</si>
  <si>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</si>
  <si>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</si>
  <si>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</si>
  <si>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</si>
  <si>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</si>
  <si>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</si>
  <si>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</si>
  <si>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</si>
  <si>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</si>
  <si>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</si>
  <si>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</si>
  <si>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</si>
  <si>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</si>
  <si>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</si>
  <si>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</si>
  <si>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</si>
  <si>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</si>
  <si>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</si>
  <si>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</si>
  <si>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</si>
  <si>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</si>
  <si>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</si>
  <si>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</si>
  <si>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</si>
  <si>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</si>
  <si>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</si>
  <si>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</si>
  <si>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</si>
  <si>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</si>
  <si>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</si>
  <si>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</si>
  <si>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</si>
  <si>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</si>
  <si>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</si>
  <si>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</si>
  <si>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</si>
  <si>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</si>
  <si>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</si>
  <si>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</si>
  <si>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</si>
  <si>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</si>
  <si>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</si>
  <si>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</si>
  <si>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</si>
  <si>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</si>
  <si>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</si>
  <si>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</si>
  <si>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</si>
  <si>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</si>
  <si>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</si>
  <si>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</si>
  <si>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</si>
  <si>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</si>
  <si>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</si>
  <si>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</si>
  <si>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</si>
  <si>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</si>
  <si>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</si>
  <si>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</si>
  <si>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</si>
  <si>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</si>
  <si>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</si>
  <si>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</si>
  <si>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</si>
  <si>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</si>
  <si>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</si>
  <si>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</si>
  <si>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</si>
  <si>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</si>
  <si>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</si>
  <si>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</si>
  <si>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</si>
  <si>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</si>
  <si>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</si>
  <si>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</si>
  <si>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</si>
  <si>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</si>
  <si>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</si>
  <si>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</si>
  <si>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</si>
  <si>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</si>
  <si>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</si>
  <si>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</si>
  <si>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</si>
  <si>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</si>
  <si>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</si>
  <si>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</si>
  <si>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</si>
  <si>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</si>
  <si>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</si>
  <si>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</si>
  <si>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</si>
  <si>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</si>
  <si>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</si>
  <si>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</si>
  <si>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</si>
  <si>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</si>
  <si>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</si>
  <si>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</si>
  <si>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</si>
  <si>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</si>
  <si>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</si>
  <si>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</si>
  <si>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</si>
  <si>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</si>
  <si>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</si>
  <si>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</si>
  <si>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</si>
  <si>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</si>
  <si>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</si>
  <si>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</si>
  <si>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</si>
  <si>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</si>
  <si>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</si>
  <si>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</si>
  <si>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</si>
  <si>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</si>
  <si>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</si>
  <si>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</si>
  <si>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</si>
  <si>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</si>
  <si>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</si>
  <si>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</si>
  <si>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</si>
  <si>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</si>
  <si>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</si>
  <si>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</si>
  <si>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</si>
  <si>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</si>
  <si>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</si>
  <si>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</si>
  <si>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</si>
  <si>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</si>
  <si>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</si>
  <si>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</si>
  <si>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</si>
  <si>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</si>
  <si>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</si>
  <si>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</si>
  <si>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</si>
  <si>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</si>
  <si>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</si>
  <si>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</si>
  <si>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</si>
  <si>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</si>
  <si>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</si>
  <si>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</si>
  <si>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</si>
  <si>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</si>
  <si>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</si>
  <si>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</si>
  <si>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</si>
  <si>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</si>
  <si>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</si>
  <si>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</si>
  <si>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</si>
  <si>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</si>
  <si>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</si>
  <si>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</si>
  <si>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</si>
  <si>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</si>
  <si>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</si>
  <si>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</si>
  <si>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</si>
  <si>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</si>
  <si>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</si>
  <si>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</si>
  <si>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</si>
  <si>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</si>
  <si>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</si>
  <si>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</si>
  <si>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</si>
  <si>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</si>
  <si>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</si>
  <si>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</si>
  <si>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</si>
  <si>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</si>
  <si>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</si>
  <si>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</si>
  <si>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</si>
  <si>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</si>
  <si>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</si>
  <si>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</si>
  <si>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</si>
  <si>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</si>
  <si>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</si>
  <si>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</si>
  <si>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</si>
  <si>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</si>
  <si>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</si>
  <si>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</si>
  <si>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</si>
  <si>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</si>
  <si>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</si>
  <si>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</si>
  <si>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</si>
  <si>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</si>
  <si>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</si>
  <si>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</si>
  <si>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</si>
  <si>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</si>
  <si>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</si>
  <si>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</si>
  <si>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</si>
  <si>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</si>
  <si>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</si>
  <si>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</si>
  <si>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</si>
  <si>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</si>
  <si>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</si>
  <si>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</si>
  <si>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</si>
  <si>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</si>
  <si>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</si>
  <si>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</si>
  <si>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</si>
  <si>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</si>
  <si>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</si>
  <si>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</si>
  <si>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</si>
  <si>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</si>
  <si>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</si>
  <si>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</si>
  <si>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</si>
  <si>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</si>
  <si>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</si>
  <si>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</si>
  <si>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</si>
  <si>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</si>
  <si>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</si>
  <si>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</si>
  <si>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</si>
  <si>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</si>
  <si>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</si>
  <si>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</si>
  <si>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</si>
  <si>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</si>
  <si>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</si>
  <si>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</si>
  <si>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</si>
  <si>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</si>
  <si>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</si>
  <si>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</si>
  <si>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</si>
  <si>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</si>
  <si>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</si>
  <si>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</si>
  <si>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</si>
  <si>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</si>
  <si>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</si>
  <si>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</si>
  <si>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</si>
  <si>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</si>
  <si>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</si>
  <si>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</si>
  <si>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</si>
  <si>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</si>
  <si>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</si>
  <si>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</si>
  <si>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</si>
  <si>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</si>
  <si>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</si>
  <si>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</si>
  <si>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</si>
  <si>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</si>
  <si>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</si>
  <si>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</si>
  <si>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</si>
  <si>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</si>
  <si>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</si>
  <si>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</si>
  <si>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</si>
  <si>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</si>
  <si>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</si>
  <si>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</si>
  <si>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</si>
  <si>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</si>
  <si>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</si>
  <si>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</si>
  <si>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</si>
  <si>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</si>
  <si>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</si>
  <si>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</si>
  <si>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</si>
  <si>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</si>
  <si>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</si>
  <si>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</si>
  <si>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</si>
  <si>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</si>
  <si>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</si>
  <si>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</si>
  <si>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</si>
  <si>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</si>
  <si>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</si>
  <si>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</si>
  <si>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</si>
  <si>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</si>
  <si>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</si>
  <si>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</si>
  <si>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</si>
  <si>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</si>
  <si>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</si>
  <si>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</si>
  <si>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</si>
  <si>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</si>
  <si>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</si>
  <si>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</si>
  <si>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</si>
  <si>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</si>
  <si>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</si>
  <si>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</si>
  <si>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</si>
  <si>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</si>
  <si>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</si>
  <si>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</si>
  <si>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</si>
  <si>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</si>
  <si>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</si>
  <si>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</si>
  <si>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</si>
  <si>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</si>
  <si>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</si>
  <si>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</si>
  <si>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</si>
  <si>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</si>
  <si>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</si>
  <si>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</si>
  <si>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</si>
  <si>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</si>
  <si>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</si>
  <si>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</si>
  <si>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</si>
  <si>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</si>
  <si>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</si>
  <si>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</si>
  <si>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</si>
  <si>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</si>
  <si>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</si>
  <si>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</si>
  <si>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</si>
  <si>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</si>
  <si>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</si>
  <si>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</si>
  <si>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</si>
  <si>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</si>
  <si>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</si>
  <si>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</si>
  <si>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</si>
  <si>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</si>
  <si>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</si>
  <si>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</si>
  <si>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</si>
  <si>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</si>
  <si>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</si>
  <si>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</si>
  <si>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</si>
  <si>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</si>
  <si>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</si>
  <si>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</si>
  <si>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</si>
  <si>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</si>
  <si>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</si>
  <si>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</si>
  <si>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</si>
  <si>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</si>
  <si>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</si>
  <si>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</si>
  <si>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</si>
  <si>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</si>
  <si>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</si>
  <si>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</si>
  <si>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</si>
  <si>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</si>
  <si>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</si>
  <si>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</si>
  <si>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</si>
  <si>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</si>
  <si>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</si>
  <si>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</si>
  <si>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</si>
  <si>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</si>
  <si>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</si>
  <si>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</si>
  <si>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</si>
  <si>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</si>
  <si>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</si>
  <si>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</si>
  <si>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</si>
  <si>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</si>
  <si>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</si>
  <si>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</si>
  <si>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</si>
  <si>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</si>
  <si>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</si>
  <si>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</si>
  <si>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</si>
  <si>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</si>
  <si>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</si>
  <si>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</si>
  <si>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</si>
  <si>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</si>
  <si>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</si>
  <si>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</si>
  <si>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</si>
  <si>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</si>
  <si>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</si>
  <si>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</si>
  <si>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</si>
  <si>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</si>
  <si>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</si>
  <si>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</si>
  <si>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</si>
  <si>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</si>
  <si>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</si>
  <si>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</si>
  <si>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</si>
  <si>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</si>
  <si>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</si>
  <si>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</si>
  <si>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</si>
  <si>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</si>
  <si>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</si>
  <si>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</si>
  <si>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</si>
  <si>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</si>
  <si>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</si>
  <si>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</si>
  <si>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</si>
  <si>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</si>
  <si>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</si>
  <si>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</si>
  <si>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</si>
  <si>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</si>
  <si>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</si>
  <si>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</si>
  <si>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</si>
  <si>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</si>
  <si>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</si>
  <si>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</si>
  <si>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</si>
  <si>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</si>
  <si>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</si>
  <si>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</si>
  <si>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</si>
  <si>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</si>
  <si>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</si>
  <si>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</si>
  <si>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</si>
  <si>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</si>
  <si>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</si>
  <si>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</si>
  <si>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</si>
  <si>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</si>
  <si>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</si>
  <si>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</si>
  <si>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</si>
  <si>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</si>
  <si>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</si>
  <si>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</si>
  <si>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</si>
  <si>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</si>
  <si>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</si>
  <si>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</si>
  <si>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</si>
  <si>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</si>
  <si>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</si>
  <si>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</si>
  <si>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</si>
  <si>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</si>
  <si>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</si>
  <si>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</si>
  <si>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</si>
  <si>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</si>
  <si>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</si>
  <si>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</si>
  <si>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</si>
  <si>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</si>
  <si>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</si>
  <si>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</si>
  <si>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</si>
  <si>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</si>
  <si>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</si>
  <si>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</si>
  <si>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</si>
  <si>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</si>
  <si>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</si>
  <si>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</si>
  <si>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</si>
  <si>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</si>
  <si>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</si>
  <si>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</si>
  <si>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</si>
  <si>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</si>
  <si>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</si>
  <si>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</si>
  <si>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</si>
  <si>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</si>
  <si>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</si>
  <si>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</si>
  <si>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</si>
  <si>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</si>
  <si>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</si>
  <si>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</si>
  <si>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</si>
  <si>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</si>
  <si>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</si>
  <si>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</si>
  <si>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</si>
  <si>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</si>
  <si>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</si>
  <si>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</si>
  <si>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</si>
  <si>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</si>
  <si>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</si>
  <si>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</si>
  <si>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</si>
  <si>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</si>
  <si>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</si>
  <si>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</si>
  <si>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</si>
  <si>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</si>
  <si>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</si>
  <si>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</si>
  <si>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</si>
  <si>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</si>
  <si>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</si>
  <si>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</si>
  <si>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</si>
  <si>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</si>
  <si>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</si>
  <si>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</si>
  <si>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</si>
  <si>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</si>
  <si>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</si>
  <si>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</si>
  <si>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</si>
  <si>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</si>
  <si>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</si>
  <si>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</si>
  <si>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</si>
  <si>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</si>
  <si>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</si>
  <si>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</si>
  <si>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</si>
  <si>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</si>
  <si>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</si>
  <si>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</si>
  <si>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</si>
  <si>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</si>
  <si>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</si>
  <si>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</si>
  <si>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</si>
  <si>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</si>
  <si>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</si>
  <si>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</si>
  <si>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</si>
  <si>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</si>
  <si>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</si>
  <si>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</si>
  <si>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</si>
  <si>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</si>
  <si>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</si>
  <si>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</si>
  <si>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</si>
  <si>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</si>
  <si>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</si>
  <si>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</si>
  <si>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</si>
  <si>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</si>
  <si>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</si>
  <si>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</si>
  <si>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</si>
  <si>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</si>
  <si>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</si>
  <si>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</si>
  <si>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</si>
  <si>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</si>
  <si>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</si>
  <si>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</si>
  <si>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</si>
  <si>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</si>
  <si>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</si>
  <si>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</si>
  <si>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</si>
  <si>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</si>
  <si>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</si>
  <si>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</si>
  <si>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</si>
  <si>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</si>
  <si>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</si>
  <si>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</si>
  <si>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</si>
  <si>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</si>
  <si>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</si>
  <si>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</si>
  <si>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</si>
  <si>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</si>
  <si>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</si>
  <si>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</si>
  <si>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</si>
  <si>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</si>
  <si>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</si>
  <si>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</si>
  <si>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</si>
  <si>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</si>
  <si>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</si>
  <si>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</si>
  <si>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</si>
  <si>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</si>
  <si>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</si>
  <si>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</si>
  <si>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</si>
  <si>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</si>
  <si>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</si>
  <si>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</si>
  <si>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</si>
  <si>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</si>
  <si>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</si>
  <si>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</si>
  <si>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</si>
  <si>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</si>
  <si>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</si>
  <si>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</si>
  <si>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</si>
  <si>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</si>
  <si>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</si>
  <si>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</si>
  <si>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</si>
  <si>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</si>
  <si>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</si>
  <si>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</si>
  <si>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</si>
  <si>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</si>
  <si>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</si>
  <si>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</si>
  <si>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</si>
  <si>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</si>
  <si>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</si>
  <si>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</si>
  <si>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</si>
  <si>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</si>
  <si>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</si>
  <si>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</si>
  <si>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</si>
  <si>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</si>
  <si>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</si>
  <si>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</si>
  <si>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</si>
  <si>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</si>
  <si>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</si>
  <si>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</si>
  <si>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</si>
  <si>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</si>
  <si>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</si>
  <si>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</si>
  <si>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</si>
  <si>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</si>
  <si>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</si>
  <si>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</si>
  <si>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</si>
  <si>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</si>
  <si>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</si>
  <si>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</si>
  <si>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</si>
  <si>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</si>
  <si>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</si>
  <si>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</si>
  <si>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</si>
  <si>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</si>
  <si>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</si>
  <si>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</si>
  <si>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</si>
  <si>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</si>
  <si>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</si>
  <si>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</si>
  <si>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</si>
  <si>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</si>
  <si>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</si>
  <si>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</si>
  <si>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</si>
  <si>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</si>
  <si>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</si>
  <si>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</si>
  <si>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</si>
  <si>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</si>
  <si>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</si>
  <si>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</si>
  <si>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</si>
  <si>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</si>
  <si>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</si>
  <si>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</si>
  <si>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</si>
  <si>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</si>
  <si>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</si>
  <si>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</si>
  <si>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</si>
  <si>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</si>
  <si>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</si>
  <si>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</si>
  <si>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</si>
  <si>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</si>
  <si>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</si>
  <si>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</si>
  <si>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</si>
  <si>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</si>
  <si>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</si>
  <si>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</si>
  <si>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</si>
  <si>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</si>
  <si>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</si>
  <si>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</si>
  <si>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</si>
  <si>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</si>
  <si>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</si>
  <si>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</si>
  <si>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</si>
  <si>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</si>
  <si>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</si>
  <si>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</si>
  <si>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</si>
  <si>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</si>
  <si>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</si>
  <si>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</si>
  <si>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</si>
  <si>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</si>
  <si>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</si>
  <si>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</si>
  <si>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</si>
  <si>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</si>
  <si>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</si>
  <si>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</si>
  <si>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</si>
  <si>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</si>
  <si>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</si>
  <si>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</si>
  <si>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</si>
  <si>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</si>
  <si>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</si>
  <si>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</si>
  <si>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</si>
  <si>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</si>
  <si>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</si>
  <si>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</si>
  <si>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</si>
  <si>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</si>
  <si>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</si>
  <si>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</si>
  <si>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</si>
  <si>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</si>
  <si>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</si>
  <si>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</si>
  <si>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</si>
  <si>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</si>
  <si>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</si>
  <si>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</si>
  <si>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</si>
  <si>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</si>
  <si>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</si>
  <si>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</si>
  <si>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</si>
  <si>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</si>
  <si>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</si>
  <si>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</si>
  <si>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</si>
  <si>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</si>
  <si>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</si>
  <si>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</si>
  <si>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</si>
  <si>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</si>
  <si>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</si>
  <si>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</si>
  <si>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</si>
  <si>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</si>
  <si>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</si>
  <si>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</si>
  <si>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</si>
  <si>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</si>
  <si>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</si>
  <si>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</si>
  <si>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</si>
  <si>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</si>
  <si>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</si>
  <si>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</si>
  <si>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</si>
  <si>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</si>
  <si>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</si>
  <si>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</si>
  <si>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</si>
  <si>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</si>
  <si>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</si>
  <si>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</si>
  <si>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</si>
  <si>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</si>
  <si>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</si>
  <si>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</si>
  <si>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</si>
  <si>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</si>
  <si>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</si>
  <si>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</si>
  <si>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</si>
  <si>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</si>
  <si>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</si>
  <si>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</si>
  <si>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</si>
  <si>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</si>
  <si>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</si>
  <si>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</si>
  <si>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</si>
  <si>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</si>
  <si>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</si>
  <si>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</si>
  <si>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</si>
  <si>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</si>
  <si>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</si>
  <si>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</si>
  <si>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</si>
  <si>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</si>
  <si>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</si>
  <si>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</si>
  <si>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</si>
  <si>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</si>
  <si>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</si>
  <si>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</si>
  <si>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</si>
  <si>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</si>
  <si>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</si>
  <si>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</si>
  <si>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</si>
  <si>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</si>
  <si>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</si>
  <si>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</si>
  <si>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</si>
  <si>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</si>
  <si>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</si>
  <si>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</si>
  <si>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</si>
  <si>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</si>
  <si>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</si>
  <si>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</si>
  <si>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</si>
  <si>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</si>
  <si>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</si>
  <si>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</si>
  <si>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</si>
  <si>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</si>
  <si>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</si>
  <si>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</si>
  <si>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</si>
  <si>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</si>
  <si>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</si>
  <si>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</si>
  <si>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</si>
  <si>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</si>
  <si>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</si>
  <si>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</si>
  <si>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</si>
  <si>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</si>
  <si>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</si>
  <si>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</si>
  <si>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</si>
  <si>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</si>
  <si>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</si>
  <si>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</si>
  <si>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</si>
  <si>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</si>
  <si>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</si>
  <si>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</si>
  <si>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</si>
  <si>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</si>
  <si>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</si>
  <si>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</si>
  <si>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</si>
  <si>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</si>
  <si>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</si>
  <si>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</si>
  <si>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</si>
  <si>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</si>
  <si>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</si>
  <si>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</si>
  <si>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</si>
  <si>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</si>
  <si>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</si>
  <si>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</si>
  <si>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</si>
  <si>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</si>
  <si>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</si>
  <si>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</si>
  <si>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</si>
  <si>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</si>
  <si>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</si>
  <si>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</si>
  <si>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</si>
  <si>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</si>
  <si>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</si>
  <si>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</si>
  <si>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</si>
  <si>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</si>
  <si>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</si>
  <si>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</si>
  <si>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</si>
  <si>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</si>
  <si>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</si>
  <si>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</si>
  <si>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</si>
  <si>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</si>
  <si>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</si>
  <si>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</si>
  <si>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</si>
  <si>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</si>
  <si>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</si>
  <si>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</si>
  <si>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</si>
  <si>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</si>
  <si>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</si>
  <si>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</si>
  <si>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</si>
  <si>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</si>
  <si>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</si>
  <si>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</si>
  <si>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</si>
  <si>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</si>
  <si>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</si>
  <si>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</si>
  <si>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</si>
  <si>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</si>
  <si>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</si>
  <si>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</si>
  <si>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</si>
  <si>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</si>
  <si>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</si>
  <si>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</si>
  <si>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</si>
  <si>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</si>
  <si>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</si>
  <si>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</si>
  <si>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</si>
  <si>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</si>
  <si>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</si>
  <si>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</si>
  <si>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</si>
  <si>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</si>
  <si>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</si>
  <si>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</si>
  <si>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</si>
  <si>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</si>
  <si>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</si>
  <si>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</si>
  <si>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</si>
  <si>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</si>
  <si>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</si>
  <si>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</si>
  <si>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</si>
  <si>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</si>
  <si>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</si>
  <si>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</si>
  <si>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</si>
  <si>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</si>
  <si>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</si>
  <si>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</si>
  <si>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</si>
  <si>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</si>
  <si>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</si>
  <si>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</si>
  <si>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</si>
  <si>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</si>
  <si>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</si>
  <si>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</si>
  <si>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</si>
  <si>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</si>
  <si>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</si>
  <si>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</si>
  <si>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</si>
  <si>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</si>
  <si>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</si>
  <si>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</si>
  <si>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</si>
  <si>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</si>
  <si>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</si>
  <si>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</si>
  <si>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</si>
  <si>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</si>
  <si>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</si>
  <si>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</si>
  <si>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</si>
  <si>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</si>
  <si>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</si>
  <si>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</si>
  <si>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</si>
  <si>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</si>
  <si>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</si>
  <si>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</si>
  <si>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</si>
  <si>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</si>
  <si>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</si>
  <si>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</si>
  <si>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</si>
  <si>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</si>
  <si>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</si>
  <si>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</si>
  <si>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</si>
  <si>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</si>
  <si>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</si>
  <si>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</si>
  <si>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</si>
  <si>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</si>
  <si>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</si>
  <si>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</si>
  <si>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</si>
  <si>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</si>
  <si>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</si>
  <si>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</si>
  <si>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</si>
  <si>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</si>
  <si>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</si>
  <si>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</si>
  <si>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</si>
  <si>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</si>
  <si>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</si>
  <si>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</si>
  <si>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</si>
  <si>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</si>
  <si>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</si>
  <si>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</si>
  <si>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</si>
  <si>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</si>
  <si>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</si>
  <si>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</si>
  <si>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</si>
  <si>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</si>
  <si>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</si>
  <si>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</si>
  <si>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</si>
  <si>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</si>
  <si>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</si>
  <si>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</si>
  <si>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</si>
  <si>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</si>
  <si>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</si>
  <si>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</si>
  <si>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</si>
  <si>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</si>
  <si>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</si>
  <si>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</si>
  <si>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</si>
  <si>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</si>
  <si>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</si>
  <si>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</si>
  <si>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</si>
  <si>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</si>
  <si>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</si>
  <si>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</si>
  <si>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</si>
  <si>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</si>
  <si>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</si>
  <si>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</si>
  <si>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</si>
  <si>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</si>
  <si>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</si>
  <si>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</si>
  <si>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</si>
  <si>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</si>
  <si>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</si>
  <si>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</si>
  <si>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</si>
  <si>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</si>
  <si>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</si>
  <si>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</si>
  <si>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</si>
  <si>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</si>
  <si>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</si>
  <si>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</si>
  <si>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</si>
  <si>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</si>
  <si>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</si>
  <si>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</si>
  <si>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</si>
  <si>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</si>
  <si>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</si>
  <si>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</si>
  <si>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</si>
  <si>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</si>
  <si>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</si>
  <si>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</si>
  <si>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</si>
  <si>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</si>
  <si>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</si>
  <si>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</si>
  <si>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</si>
  <si>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</si>
  <si>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</si>
  <si>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</si>
  <si>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</si>
  <si>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</si>
  <si>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</si>
  <si>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</si>
  <si>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</si>
  <si>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</si>
  <si>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</si>
  <si>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</si>
  <si>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</si>
  <si>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</si>
  <si>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</si>
  <si>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</si>
  <si>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</si>
  <si>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</si>
  <si>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</si>
  <si>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</si>
  <si>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</si>
  <si>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</si>
  <si>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</si>
  <si>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</si>
  <si>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</si>
  <si>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</si>
  <si>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</si>
  <si>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</si>
  <si>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</si>
  <si>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</si>
  <si>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</si>
  <si>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</si>
  <si>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</si>
  <si>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</si>
  <si>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</si>
  <si>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</si>
  <si>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</si>
  <si>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</si>
  <si>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</si>
  <si>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</si>
  <si>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</si>
  <si>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</si>
  <si>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</si>
  <si>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</si>
  <si>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</si>
  <si>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</si>
  <si>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</si>
  <si>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</si>
  <si>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</si>
  <si>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</si>
  <si>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</si>
  <si>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</si>
  <si>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</si>
  <si>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</si>
  <si>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</si>
  <si>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</si>
  <si>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</si>
  <si>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</si>
  <si>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</si>
  <si>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</si>
  <si>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</si>
  <si>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</si>
  <si>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</si>
  <si>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</si>
  <si>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</si>
  <si>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</si>
  <si>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</si>
  <si>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</si>
  <si>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</si>
  <si>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</si>
  <si>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</si>
  <si>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</si>
  <si>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</si>
  <si>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</si>
  <si>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</si>
  <si>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</si>
  <si>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</si>
  <si>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</si>
  <si>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</si>
  <si>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</si>
  <si>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</si>
  <si>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</si>
  <si>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</si>
  <si>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</si>
  <si>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</si>
  <si>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</si>
  <si>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</si>
  <si>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</si>
  <si>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</si>
  <si>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</si>
  <si>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</si>
  <si>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</si>
  <si>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</si>
  <si>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</si>
  <si>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</si>
  <si>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</si>
  <si>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</si>
  <si>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</si>
  <si>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</si>
  <si>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</si>
  <si>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</si>
  <si>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</si>
  <si>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</si>
  <si>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</si>
  <si>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</si>
  <si>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</si>
  <si>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</si>
  <si>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</si>
  <si>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</si>
  <si>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</si>
  <si>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</si>
  <si>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</si>
  <si>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</si>
  <si>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</si>
  <si>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</si>
  <si>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</si>
  <si>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</si>
  <si>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</si>
  <si>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</si>
  <si>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</si>
  <si>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</si>
  <si>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</si>
  <si>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</si>
  <si>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</si>
  <si>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</si>
  <si>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</si>
  <si>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</si>
  <si>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</si>
  <si>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</si>
  <si>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</si>
  <si>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</si>
  <si>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</si>
  <si>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</si>
  <si>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</si>
  <si>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</si>
  <si>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</si>
  <si>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</si>
  <si>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</si>
  <si>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</si>
  <si>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</si>
  <si>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</si>
  <si>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</si>
  <si>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</si>
  <si>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</si>
  <si>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</si>
  <si>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</si>
  <si>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</si>
  <si>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</si>
  <si>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</si>
  <si>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</si>
  <si>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</si>
  <si>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</si>
  <si>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</si>
  <si>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</si>
  <si>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</si>
  <si>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</si>
  <si>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</si>
  <si>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</si>
  <si>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</si>
  <si>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</si>
  <si>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</si>
  <si>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</si>
  <si>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</si>
  <si>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</si>
  <si>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</si>
  <si>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</si>
  <si>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</si>
  <si>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</si>
  <si>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</si>
  <si>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</si>
  <si>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</si>
  <si>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</si>
  <si>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</si>
  <si>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</si>
  <si>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</si>
  <si>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</si>
  <si>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</si>
  <si>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</si>
  <si>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</si>
  <si>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</si>
  <si>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</si>
  <si>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</si>
  <si>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</si>
  <si>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</si>
  <si>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</si>
  <si>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</si>
  <si>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</si>
  <si>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</si>
  <si>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</si>
  <si>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</si>
  <si>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</si>
  <si>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</si>
  <si>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</si>
  <si>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</si>
  <si>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</si>
  <si>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</si>
  <si>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</si>
  <si>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</si>
  <si>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</si>
  <si>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</si>
  <si>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</si>
  <si>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</si>
  <si>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</si>
  <si>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</si>
  <si>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</si>
  <si>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</si>
  <si>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</si>
  <si>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</si>
  <si>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</si>
  <si>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</si>
  <si>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</si>
  <si>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</si>
  <si>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</si>
  <si>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</si>
  <si>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</si>
  <si>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</si>
  <si>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</si>
  <si>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</si>
  <si>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</si>
  <si>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</si>
  <si>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</si>
  <si>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</si>
  <si>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</si>
  <si>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</si>
  <si>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</si>
  <si>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</si>
  <si>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</si>
  <si>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</si>
  <si>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</si>
  <si>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</si>
  <si>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</si>
  <si>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</si>
  <si>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</si>
  <si>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</si>
  <si>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</si>
  <si>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</si>
  <si>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</si>
  <si>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</si>
  <si>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</si>
  <si>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</si>
  <si>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</si>
  <si>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</si>
  <si>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</si>
  <si>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</si>
  <si>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</si>
  <si>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</si>
  <si>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</si>
  <si>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</si>
  <si>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</si>
  <si>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</si>
  <si>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</si>
  <si>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</si>
  <si>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</si>
  <si>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</si>
  <si>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</si>
  <si>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</si>
  <si>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</si>
  <si>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</si>
  <si>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</si>
  <si>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</si>
  <si>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</si>
  <si>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</si>
  <si>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</si>
  <si>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</si>
  <si>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</si>
  <si>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</si>
  <si>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</si>
  <si>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</si>
  <si>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</si>
  <si>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</si>
  <si>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</si>
  <si>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</si>
  <si>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</si>
  <si>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</si>
  <si>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</si>
  <si>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</si>
  <si>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</si>
  <si>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</si>
  <si>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</si>
  <si>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</si>
  <si>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</si>
  <si>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</si>
  <si>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</si>
  <si>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</si>
  <si>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</si>
  <si>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</si>
  <si>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</si>
  <si>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</si>
  <si>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</si>
  <si>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</si>
  <si>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</si>
  <si>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</si>
  <si>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</si>
  <si>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</si>
  <si>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</si>
  <si>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</si>
  <si>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</si>
  <si>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</si>
  <si>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</si>
  <si>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</si>
  <si>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</si>
  <si>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</si>
  <si>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</si>
  <si>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</si>
  <si>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</si>
  <si>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</si>
  <si>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</si>
  <si>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</si>
  <si>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</si>
  <si>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</si>
  <si>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</si>
  <si>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</si>
  <si>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</si>
  <si>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</si>
  <si>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</si>
  <si>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</si>
  <si>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</si>
  <si>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</si>
  <si>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</si>
  <si>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</si>
  <si>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</si>
  <si>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</si>
  <si>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</si>
  <si>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</si>
  <si>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</si>
  <si>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</si>
  <si>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</si>
  <si>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</si>
  <si>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</si>
  <si>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</si>
  <si>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</si>
  <si>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</si>
  <si>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</si>
  <si>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</si>
  <si>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</si>
  <si>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</si>
  <si>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</si>
  <si>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</si>
  <si>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</si>
  <si>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</si>
  <si>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</si>
  <si>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</si>
  <si>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</si>
  <si>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</si>
  <si>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</si>
  <si>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</si>
  <si>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</si>
  <si>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</si>
  <si>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</si>
  <si>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</si>
  <si>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</si>
  <si>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</si>
  <si>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</si>
  <si>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</si>
  <si>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</si>
  <si>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</si>
  <si>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</si>
  <si>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</si>
  <si>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</si>
  <si>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</si>
  <si>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</si>
  <si>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</si>
  <si>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</si>
  <si>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</si>
  <si>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</si>
  <si>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</si>
  <si>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</si>
  <si>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</si>
  <si>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</si>
  <si>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</si>
  <si>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</si>
  <si>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</si>
  <si>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</si>
  <si>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</si>
  <si>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</si>
  <si>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</si>
  <si>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</si>
  <si>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</si>
  <si>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</si>
  <si>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</si>
  <si>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</si>
  <si>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</si>
  <si>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</si>
  <si>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</si>
  <si>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</si>
  <si>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</si>
  <si>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</si>
  <si>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</si>
  <si>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</si>
  <si>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</si>
  <si>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</si>
  <si>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</si>
  <si>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</si>
  <si>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</si>
  <si>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</si>
  <si>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</si>
  <si>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</si>
  <si>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</si>
  <si>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</si>
  <si>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</si>
  <si>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</si>
  <si>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</si>
  <si>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</si>
  <si>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</si>
  <si>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</si>
  <si>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</si>
  <si>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</si>
  <si>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</si>
  <si>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</si>
  <si>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</si>
  <si>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</si>
  <si>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</si>
  <si>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</si>
  <si>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</si>
  <si>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</si>
  <si>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</si>
  <si>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</si>
  <si>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</si>
  <si>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</si>
  <si>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</si>
  <si>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</si>
  <si>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</si>
  <si>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</si>
  <si>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</si>
  <si>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</si>
  <si>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</si>
  <si>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</si>
  <si>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</si>
  <si>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</si>
  <si>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</si>
  <si>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</si>
  <si>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</si>
  <si>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</si>
  <si>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</si>
  <si>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</si>
  <si>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</si>
  <si>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</si>
  <si>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</si>
  <si>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</si>
  <si>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</si>
  <si>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</si>
  <si>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</si>
  <si>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</si>
  <si>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</si>
  <si>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</si>
  <si>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</si>
  <si>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</si>
  <si>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</si>
  <si>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</si>
  <si>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</si>
  <si>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</si>
  <si>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</si>
  <si>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</si>
  <si>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</si>
  <si>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</si>
  <si>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</si>
  <si>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</si>
  <si>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</si>
  <si>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</si>
  <si>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</si>
  <si>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</si>
  <si>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</si>
  <si>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</si>
  <si>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</si>
  <si>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</si>
  <si>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</si>
  <si>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</si>
  <si>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</si>
  <si>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</si>
  <si>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</si>
  <si>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</si>
  <si>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</si>
  <si>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</si>
  <si>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</si>
  <si>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</si>
  <si>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</si>
  <si>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</si>
  <si>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</si>
  <si>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</si>
  <si>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</si>
  <si>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</si>
  <si>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</si>
  <si>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</si>
  <si>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</si>
  <si>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</si>
  <si>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</si>
  <si>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</si>
  <si>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</si>
  <si>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</si>
  <si>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</si>
  <si>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</si>
  <si>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</si>
  <si>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</si>
  <si>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</si>
  <si>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</si>
  <si>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</si>
  <si>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</si>
  <si>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</si>
  <si>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</si>
  <si>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</si>
  <si>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</si>
  <si>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</si>
  <si>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</si>
  <si>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</si>
  <si>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</si>
  <si>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</si>
  <si>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</si>
  <si>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</si>
  <si>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</si>
  <si>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</si>
  <si>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</si>
  <si>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</si>
  <si>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</si>
  <si>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</si>
  <si>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</si>
  <si>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</si>
  <si>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</si>
  <si>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</si>
  <si>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</si>
  <si>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</si>
  <si>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</si>
  <si>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</si>
  <si>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</si>
  <si>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</si>
  <si>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</si>
  <si>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</si>
  <si>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</si>
  <si>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</si>
  <si>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</si>
  <si>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</si>
  <si>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</si>
  <si>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</si>
  <si>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</si>
  <si>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</si>
  <si>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</si>
  <si>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</si>
  <si>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</si>
  <si>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</si>
  <si>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</si>
  <si>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</si>
  <si>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</si>
  <si>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</si>
  <si>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</si>
  <si>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</si>
  <si>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</si>
  <si>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</si>
  <si>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</si>
  <si>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</si>
  <si>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</si>
  <si>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</si>
  <si>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</si>
  <si>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</si>
  <si>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</si>
  <si>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</si>
  <si>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</si>
  <si>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</si>
  <si>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</si>
  <si>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</si>
  <si>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</si>
  <si>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</si>
  <si>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</si>
  <si>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</si>
  <si>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</si>
  <si>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</si>
  <si>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</si>
  <si>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</si>
  <si>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</si>
  <si>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</si>
  <si>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</si>
  <si>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</si>
  <si>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</si>
  <si>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</si>
  <si>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</si>
  <si>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</si>
  <si>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</si>
  <si>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</si>
  <si>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</si>
  <si>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</si>
  <si>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</si>
  <si>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</si>
  <si>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</si>
  <si>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</si>
  <si>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</si>
  <si>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</si>
  <si>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</si>
  <si>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</si>
  <si>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</si>
  <si>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</si>
  <si>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</si>
  <si>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</si>
  <si>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</si>
  <si>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</si>
  <si>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</si>
  <si>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</si>
  <si>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</si>
  <si>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</si>
  <si>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</si>
  <si>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</si>
  <si>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</si>
  <si>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</si>
  <si>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</si>
  <si>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</si>
  <si>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</si>
  <si>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</si>
  <si>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</si>
  <si>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</si>
  <si>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</si>
  <si>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</si>
  <si>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</si>
  <si>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</si>
  <si>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</si>
  <si>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</si>
  <si>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</si>
  <si>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</si>
  <si>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</si>
  <si>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</si>
  <si>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</si>
  <si>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</si>
  <si>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</si>
  <si>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</si>
  <si>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</si>
  <si>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</si>
  <si>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</si>
  <si>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</si>
  <si>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</si>
  <si>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</si>
  <si>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</si>
  <si>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</si>
  <si>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</si>
  <si>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</si>
  <si>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</si>
  <si>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</si>
  <si>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</si>
  <si>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</si>
  <si>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</si>
  <si>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</si>
  <si>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</si>
  <si>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</si>
  <si>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</si>
  <si>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</si>
  <si>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</si>
  <si>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</si>
  <si>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</si>
  <si>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</si>
  <si>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</si>
  <si>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</si>
  <si>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</si>
  <si>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</si>
  <si>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</si>
  <si>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</si>
  <si>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</si>
  <si>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</si>
  <si>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</si>
  <si>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</si>
  <si>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</si>
  <si>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</si>
  <si>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</si>
  <si>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</si>
  <si>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</si>
  <si>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</si>
  <si>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</si>
  <si>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</si>
  <si>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</si>
  <si>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</si>
  <si>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</si>
  <si>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</si>
  <si>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</si>
  <si>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</si>
  <si>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</si>
  <si>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</si>
  <si>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</si>
  <si>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</si>
  <si>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</si>
  <si>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</si>
  <si>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</si>
  <si>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</si>
  <si>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</si>
  <si>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</si>
  <si>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</si>
  <si>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</si>
  <si>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</si>
  <si>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</si>
  <si>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</si>
  <si>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</si>
  <si>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</si>
  <si>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</si>
  <si>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</si>
  <si>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</si>
  <si>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</si>
  <si>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</si>
  <si>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</si>
  <si>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</si>
  <si>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</si>
  <si>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</si>
  <si>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</si>
  <si>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</si>
  <si>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</si>
  <si>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</si>
  <si>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</si>
  <si>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</si>
  <si>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</si>
  <si>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</si>
  <si>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</si>
  <si>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</si>
  <si>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</si>
  <si>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</si>
  <si>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</si>
  <si>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</si>
  <si>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</si>
  <si>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</si>
  <si>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</si>
  <si>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</si>
  <si>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</si>
  <si>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</si>
  <si>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</si>
  <si>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</si>
  <si>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</si>
  <si>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</si>
  <si>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</si>
  <si>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</si>
  <si>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</si>
  <si>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</si>
  <si>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</si>
  <si>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</si>
  <si>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</si>
  <si>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</si>
  <si>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</si>
  <si>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</si>
  <si>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</si>
  <si>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</si>
  <si>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</si>
  <si>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</si>
  <si>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</si>
  <si>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</si>
  <si>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</si>
  <si>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</si>
  <si>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</si>
  <si>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</si>
  <si>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</si>
  <si>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</si>
  <si>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</si>
  <si>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</si>
  <si>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</si>
  <si>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</si>
  <si>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</si>
  <si>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</si>
  <si>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</si>
  <si>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</si>
  <si>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</si>
  <si>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</si>
  <si>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</si>
  <si>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</si>
  <si>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</si>
  <si>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</si>
  <si>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</si>
  <si>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</si>
  <si>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</si>
  <si>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</si>
  <si>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</si>
  <si>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</si>
  <si>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</si>
  <si>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</si>
  <si>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</si>
  <si>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</si>
  <si>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</si>
  <si>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</si>
  <si>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</si>
  <si>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</si>
  <si>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</si>
  <si>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</si>
  <si>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</si>
  <si>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</si>
  <si>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</si>
  <si>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</si>
  <si>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</si>
  <si>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</si>
  <si>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</si>
  <si>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</si>
  <si>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</si>
  <si>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</si>
  <si>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</si>
  <si>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</si>
  <si>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</si>
  <si>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</si>
  <si>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</si>
  <si>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</si>
  <si>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</si>
  <si>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</si>
  <si>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</si>
  <si>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</si>
  <si>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</si>
  <si>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</si>
  <si>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</si>
  <si>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</si>
  <si>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</si>
  <si>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</si>
  <si>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</si>
  <si>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</si>
  <si>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</si>
  <si>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</si>
  <si>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</si>
  <si>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</si>
  <si>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</si>
  <si>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</si>
  <si>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</si>
  <si>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</si>
  <si>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</si>
  <si>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</si>
  <si>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</si>
  <si>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</si>
  <si>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</si>
  <si>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</si>
  <si>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</si>
  <si>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</si>
  <si>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</si>
  <si>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</si>
  <si>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</si>
  <si>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</si>
  <si>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</si>
  <si>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</si>
  <si>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</si>
  <si>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</si>
  <si>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</si>
  <si>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</si>
  <si>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</si>
  <si>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</si>
  <si>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</si>
  <si>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</si>
  <si>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</si>
  <si>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</si>
  <si>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</si>
  <si>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</si>
  <si>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</si>
  <si>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</si>
  <si>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</si>
  <si>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</si>
  <si>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</si>
  <si>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</si>
  <si>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</si>
  <si>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</si>
  <si>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</si>
  <si>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</si>
  <si>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</si>
  <si>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</si>
  <si>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</si>
  <si>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</si>
  <si>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</si>
  <si>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</si>
  <si>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</si>
  <si>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</si>
  <si>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</si>
  <si>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</si>
  <si>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</si>
  <si>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</si>
  <si>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</si>
  <si>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</si>
  <si>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</si>
  <si>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</si>
  <si>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</si>
  <si>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</si>
  <si>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</si>
  <si>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</si>
  <si>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</si>
  <si>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</si>
  <si>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</si>
  <si>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</si>
  <si>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</si>
  <si>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</si>
  <si>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</si>
  <si>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</si>
  <si>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</si>
  <si>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</si>
  <si>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</si>
  <si>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</si>
  <si>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</si>
  <si>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</si>
  <si>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</si>
  <si>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</si>
  <si>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</si>
  <si>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</si>
  <si>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</si>
  <si>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</si>
  <si>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</si>
  <si>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</si>
  <si>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</si>
  <si>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</si>
  <si>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</si>
  <si>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</si>
  <si>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</si>
  <si>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</si>
  <si>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</si>
  <si>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</si>
  <si>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</si>
  <si>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</si>
  <si>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</si>
  <si>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</si>
  <si>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</si>
  <si>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</si>
  <si>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</si>
  <si>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</si>
  <si>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</si>
  <si>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</si>
  <si>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</si>
  <si>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</si>
  <si>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</si>
  <si>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</si>
  <si>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</si>
  <si>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</si>
  <si>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</si>
  <si>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</si>
  <si>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</si>
  <si>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</si>
  <si>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</si>
  <si>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</si>
  <si>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</si>
  <si>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</si>
  <si>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</si>
  <si>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</si>
  <si>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</si>
  <si>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</si>
  <si>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</si>
  <si>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</si>
  <si>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</si>
  <si>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</si>
  <si>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</si>
  <si>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</si>
  <si>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</si>
  <si>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</si>
  <si>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</si>
  <si>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</si>
  <si>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</si>
  <si>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</si>
  <si>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</si>
  <si>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</si>
  <si>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</si>
  <si>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</si>
  <si>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</si>
  <si>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</si>
  <si>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</si>
  <si>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</si>
  <si>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</si>
  <si>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</si>
  <si>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</si>
  <si>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</si>
  <si>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</si>
  <si>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</si>
  <si>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</si>
  <si>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</si>
  <si>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</si>
  <si>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</si>
  <si>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</si>
  <si>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</si>
  <si>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</si>
  <si>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</si>
  <si>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</si>
  <si>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</si>
  <si>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</si>
  <si>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</si>
  <si>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</si>
  <si>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</si>
  <si>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</si>
  <si>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</si>
  <si>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</si>
  <si>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</si>
  <si>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</si>
  <si>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</si>
  <si>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</si>
  <si>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</si>
  <si>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</si>
  <si>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</si>
  <si>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</si>
  <si>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</si>
  <si>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</si>
  <si>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</si>
  <si>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</si>
  <si>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</si>
  <si>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</si>
  <si>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</si>
  <si>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</si>
  <si>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</si>
  <si>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</si>
  <si>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</si>
  <si>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</si>
  <si>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</si>
  <si>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</si>
  <si>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</si>
  <si>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</si>
  <si>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</si>
  <si>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</si>
  <si>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</si>
  <si>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</si>
  <si>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</si>
  <si>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</si>
  <si>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</si>
  <si>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</si>
  <si>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</si>
  <si>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</si>
  <si>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</si>
  <si>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</si>
  <si>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</si>
  <si>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</si>
  <si>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</si>
  <si>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</si>
  <si>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</si>
  <si>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</si>
  <si>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</si>
  <si>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</si>
  <si>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</si>
  <si>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</si>
  <si>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</si>
  <si>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</si>
  <si>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</si>
  <si>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</si>
  <si>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</si>
  <si>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</si>
  <si>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</si>
  <si>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</si>
  <si>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</si>
  <si>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</si>
  <si>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</si>
  <si>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</si>
  <si>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</si>
  <si>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</si>
  <si>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</si>
  <si>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</si>
  <si>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</si>
  <si>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</si>
  <si>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</si>
  <si>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</si>
  <si>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</si>
  <si>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</si>
  <si>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</si>
  <si>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</si>
  <si>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</si>
  <si>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</si>
  <si>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</si>
  <si>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</si>
  <si>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</si>
  <si>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</si>
  <si>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</si>
  <si>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</si>
  <si>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</si>
  <si>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</si>
  <si>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</si>
  <si>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</si>
  <si>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</si>
  <si>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</si>
  <si>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</si>
  <si>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</si>
  <si>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</si>
  <si>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</si>
  <si>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</si>
  <si>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</si>
  <si>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</si>
  <si>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</si>
  <si>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</si>
  <si>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</si>
  <si>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</si>
  <si>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</si>
  <si>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</si>
  <si>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</si>
  <si>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</si>
  <si>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</si>
  <si>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</si>
  <si>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</si>
  <si>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</si>
  <si>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</si>
  <si>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</si>
  <si>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</si>
  <si>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</si>
  <si>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</si>
  <si>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</si>
  <si>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</si>
  <si>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</si>
  <si>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</si>
  <si>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</si>
  <si>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</si>
  <si>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</si>
  <si>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</si>
  <si>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</si>
  <si>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</si>
  <si>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</si>
  <si>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</si>
  <si>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</si>
  <si>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</si>
  <si>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</si>
  <si>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</si>
  <si>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</si>
  <si>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</si>
  <si>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</si>
  <si>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</si>
  <si>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</si>
  <si>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</si>
  <si>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</si>
  <si>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</si>
  <si>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</si>
  <si>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</si>
  <si>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</si>
  <si>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</si>
  <si>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</si>
  <si>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</si>
  <si>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</si>
  <si>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</si>
  <si>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</si>
  <si>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</si>
  <si>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</si>
  <si>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</si>
  <si>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</si>
  <si>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</si>
  <si>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</si>
  <si>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</si>
  <si>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</si>
  <si>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</si>
  <si>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</si>
  <si>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</si>
  <si>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</si>
  <si>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</si>
  <si>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</si>
  <si>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</si>
  <si>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</si>
  <si>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</si>
  <si>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</si>
  <si>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</si>
  <si>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</si>
  <si>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</si>
  <si>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</si>
  <si>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</si>
  <si>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</si>
  <si>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</si>
  <si>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</si>
  <si>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</si>
  <si>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</si>
  <si>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</si>
  <si>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</si>
  <si>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</si>
  <si>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</si>
  <si>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</si>
  <si>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</si>
  <si>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</si>
  <si>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</si>
  <si>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</si>
  <si>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</si>
  <si>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</si>
  <si>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</si>
  <si>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</si>
  <si>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</si>
  <si>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</si>
  <si>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</si>
  <si>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</si>
  <si>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</si>
  <si>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</si>
  <si>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</si>
  <si>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</si>
  <si>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</si>
  <si>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</si>
  <si>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</si>
  <si>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</si>
  <si>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</si>
  <si>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</si>
  <si>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</si>
  <si>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</si>
  <si>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</si>
  <si>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</si>
  <si>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</si>
  <si>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</si>
  <si>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</si>
  <si>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</si>
  <si>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</si>
  <si>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</si>
  <si>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</si>
  <si>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</si>
  <si>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</si>
  <si>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</si>
  <si>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</si>
  <si>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</si>
  <si>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</si>
  <si>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</si>
  <si>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</si>
  <si>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</si>
  <si>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</si>
  <si>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</si>
  <si>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</si>
  <si>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</si>
  <si>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</si>
  <si>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</si>
  <si>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</si>
  <si>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</si>
  <si>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</si>
  <si>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</si>
  <si>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</si>
  <si>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</si>
  <si>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</si>
  <si>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</si>
  <si>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</si>
  <si>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</si>
  <si>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</si>
  <si>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</si>
  <si>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</si>
  <si>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</si>
  <si>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</si>
  <si>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</si>
  <si>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</si>
  <si>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</si>
  <si>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</si>
  <si>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</si>
  <si>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</si>
  <si>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</si>
  <si>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</si>
  <si>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</si>
  <si>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</si>
  <si>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</si>
  <si>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</si>
  <si>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</si>
  <si>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</si>
  <si>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</si>
  <si>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</si>
  <si>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</si>
  <si>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</si>
  <si>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</si>
  <si>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</si>
  <si>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</si>
  <si>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</si>
  <si>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</si>
  <si>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</si>
  <si>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</si>
  <si>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</si>
  <si>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</si>
  <si>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</si>
  <si>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</si>
  <si>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</si>
  <si>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</si>
  <si>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</si>
  <si>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</si>
  <si>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</si>
  <si>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</si>
  <si>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</si>
  <si>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</si>
  <si>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</si>
  <si>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</si>
  <si>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</si>
  <si>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</si>
  <si>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</si>
  <si>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</si>
  <si>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</si>
  <si>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</si>
  <si>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</si>
  <si>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</si>
  <si>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</si>
  <si>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</si>
  <si>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</si>
  <si>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</si>
  <si>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</si>
  <si>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</si>
  <si>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</si>
  <si>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</si>
  <si>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</si>
  <si>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</si>
  <si>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</si>
  <si>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</si>
  <si>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</si>
  <si>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</si>
  <si>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</si>
  <si>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</si>
  <si>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</si>
  <si>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</si>
  <si>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</si>
  <si>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</si>
  <si>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</si>
  <si>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</si>
  <si>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</si>
  <si>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</si>
  <si>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</si>
  <si>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</si>
  <si>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</si>
  <si>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</si>
  <si>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</si>
  <si>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</si>
  <si>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</si>
  <si>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</si>
  <si>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</si>
  <si>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</si>
  <si>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</si>
  <si>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</si>
  <si>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</si>
  <si>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</si>
  <si>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</si>
  <si>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</si>
  <si>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</si>
  <si>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</si>
  <si>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</si>
  <si>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</si>
  <si>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</si>
  <si>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</si>
  <si>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</si>
  <si>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</si>
  <si>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</si>
  <si>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</si>
  <si>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</si>
  <si>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</si>
  <si>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</si>
  <si>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</si>
  <si>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</si>
  <si>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</si>
  <si>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</si>
  <si>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</si>
  <si>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</si>
  <si>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</si>
  <si>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</si>
  <si>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</si>
  <si>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</si>
  <si>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</si>
  <si>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</si>
  <si>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</si>
  <si>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</si>
  <si>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</si>
  <si>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</si>
  <si>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</si>
  <si>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</si>
  <si>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</si>
  <si>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</si>
  <si>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</si>
  <si>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</si>
  <si>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</si>
  <si>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</si>
  <si>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</si>
  <si>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</si>
  <si>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</si>
  <si>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</si>
  <si>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</si>
  <si>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</si>
  <si>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</si>
  <si>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</si>
  <si>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</si>
  <si>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</si>
  <si>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</si>
  <si>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</si>
  <si>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</si>
  <si>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</si>
  <si>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</si>
  <si>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</si>
  <si>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</si>
  <si>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</si>
  <si>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</si>
  <si>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</si>
  <si>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</si>
  <si>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</si>
  <si>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</si>
  <si>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</si>
  <si>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</si>
  <si>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</si>
  <si>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</si>
  <si>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</si>
  <si>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</si>
  <si>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</si>
  <si>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</si>
  <si>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</si>
  <si>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</si>
  <si>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</si>
  <si>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</si>
  <si>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</si>
  <si>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</si>
  <si>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</si>
  <si>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</si>
  <si>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</si>
  <si>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</si>
  <si>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</si>
  <si>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</si>
  <si>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</si>
  <si>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</si>
  <si>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</si>
  <si>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</si>
  <si>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</si>
  <si>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</si>
  <si>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</si>
  <si>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</si>
  <si>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</si>
  <si>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</si>
  <si>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</si>
  <si>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</si>
  <si>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</si>
  <si>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</si>
  <si>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</si>
  <si>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</si>
  <si>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</si>
  <si>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</si>
  <si>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</si>
  <si>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</si>
  <si>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</si>
  <si>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</si>
  <si>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</si>
  <si>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</si>
  <si>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</si>
  <si>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</si>
  <si>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</si>
  <si>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</si>
  <si>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</si>
  <si>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</si>
  <si>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</si>
  <si>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</si>
  <si>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</si>
  <si>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</si>
  <si>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</si>
  <si>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</si>
  <si>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</si>
  <si>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</si>
  <si>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</si>
  <si>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</si>
  <si>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</si>
  <si>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</si>
  <si>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</si>
  <si>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</si>
  <si>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</si>
  <si>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</si>
  <si>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</si>
  <si>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</si>
  <si>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</si>
  <si>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</si>
  <si>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</si>
  <si>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</si>
  <si>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</si>
  <si>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</si>
  <si>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</si>
  <si>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</si>
  <si>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</si>
  <si>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</si>
  <si>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</si>
  <si>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</si>
  <si>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</si>
  <si>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</si>
  <si>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</si>
  <si>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</si>
  <si>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</si>
  <si>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</si>
  <si>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</si>
  <si>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</si>
  <si>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</si>
  <si>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</si>
  <si>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</si>
  <si>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</si>
  <si>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</si>
  <si>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</si>
  <si>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</si>
  <si>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</si>
  <si>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</si>
  <si>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</si>
  <si>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</si>
  <si>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</si>
  <si>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</si>
  <si>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</si>
  <si>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</si>
  <si>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</si>
  <si>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</si>
  <si>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</si>
  <si>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</si>
  <si>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</si>
  <si>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</si>
  <si>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</si>
  <si>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</si>
  <si>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</si>
  <si>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</si>
  <si>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</si>
  <si>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</si>
  <si>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</si>
  <si>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</si>
  <si>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</si>
  <si>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</si>
  <si>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</si>
  <si>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</si>
  <si>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</si>
  <si>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</si>
  <si>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</si>
  <si>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</si>
  <si>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</si>
  <si>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</si>
  <si>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</si>
  <si>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</si>
  <si>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</si>
  <si>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</si>
  <si>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</si>
  <si>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</si>
  <si>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</si>
  <si>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</si>
  <si>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</si>
  <si>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</si>
  <si>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</si>
  <si>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</si>
  <si>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</si>
  <si>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</si>
  <si>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</si>
  <si>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</si>
  <si>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</si>
  <si>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</si>
  <si>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</si>
  <si>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</si>
  <si>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</si>
  <si>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</si>
  <si>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</si>
  <si>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</si>
  <si>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</si>
  <si>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</si>
  <si>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</si>
  <si>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</si>
  <si>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</si>
  <si>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</si>
  <si>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</si>
  <si>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</si>
  <si>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</si>
  <si>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</si>
  <si>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</si>
  <si>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</si>
  <si>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</si>
  <si>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</si>
  <si>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</si>
  <si>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</si>
  <si>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</si>
  <si>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</si>
  <si>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</si>
  <si>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</si>
  <si>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</si>
  <si>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</si>
  <si>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</si>
  <si>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</si>
  <si>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</si>
  <si>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</si>
  <si>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</si>
  <si>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</si>
  <si>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</si>
  <si>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</si>
  <si>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</si>
  <si>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</si>
  <si>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</si>
  <si>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</si>
  <si>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</si>
  <si>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</si>
  <si>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</si>
  <si>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</si>
  <si>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</si>
  <si>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</si>
  <si>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</si>
  <si>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</si>
  <si>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</si>
  <si>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</si>
  <si>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</si>
  <si>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</si>
  <si>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</si>
  <si>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</si>
  <si>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</si>
  <si>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</si>
  <si>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</si>
  <si>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</si>
  <si>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</si>
  <si>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</si>
  <si>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</si>
  <si>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</si>
  <si>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</si>
  <si>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</si>
  <si>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</si>
  <si>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</si>
  <si>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</si>
  <si>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</si>
  <si>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</si>
  <si>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</si>
  <si>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</si>
  <si>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</si>
  <si>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</si>
  <si>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</si>
  <si>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</si>
  <si>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</si>
  <si>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</si>
  <si>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</si>
  <si>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</si>
  <si>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</si>
  <si>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</si>
  <si>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</si>
  <si>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</si>
  <si>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</si>
  <si>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</si>
  <si>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</si>
  <si>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</si>
  <si>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</si>
  <si>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</si>
  <si>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</si>
  <si>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</si>
  <si>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</si>
  <si>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</si>
  <si>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</si>
  <si>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</si>
  <si>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</si>
  <si>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</si>
  <si>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</si>
  <si>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</si>
  <si>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</si>
  <si>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</si>
  <si>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</si>
  <si>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</si>
  <si>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</si>
  <si>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</si>
  <si>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</si>
  <si>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</si>
  <si>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</si>
  <si>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</si>
  <si>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</si>
  <si>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</si>
  <si>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</si>
  <si>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</si>
  <si>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</si>
  <si>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</si>
  <si>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</si>
  <si>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</si>
  <si>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</si>
  <si>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</si>
  <si>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</si>
  <si>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</si>
  <si>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</si>
  <si>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</si>
  <si>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</si>
  <si>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</si>
  <si>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</si>
  <si>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</si>
  <si>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</si>
  <si>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</si>
  <si>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</si>
  <si>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</si>
  <si>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</si>
  <si>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</si>
  <si>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</si>
  <si>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</si>
  <si>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</si>
  <si>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</si>
  <si>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</si>
  <si>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</si>
  <si>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</si>
  <si>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</si>
  <si>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</si>
  <si>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</si>
  <si>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</si>
  <si>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</si>
  <si>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</si>
  <si>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</si>
  <si>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</si>
  <si>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</si>
  <si>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</si>
  <si>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</si>
  <si>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</si>
  <si>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</si>
  <si>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</si>
  <si>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</si>
  <si>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</si>
  <si>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</si>
  <si>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</si>
  <si>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</si>
  <si>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</si>
  <si>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</si>
  <si>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</si>
  <si>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</si>
  <si>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</si>
  <si>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</si>
  <si>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</si>
  <si>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</si>
  <si>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</si>
  <si>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</si>
  <si>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</si>
  <si>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</si>
  <si>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</si>
  <si>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</si>
  <si>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</si>
  <si>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</si>
  <si>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</si>
  <si>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</si>
  <si>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</si>
  <si>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</si>
  <si>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</si>
  <si>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</si>
  <si>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</si>
  <si>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</si>
  <si>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</si>
  <si>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</si>
  <si>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</si>
  <si>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</si>
  <si>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</si>
  <si>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</si>
  <si>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</si>
  <si>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</si>
  <si>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</si>
  <si>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</si>
  <si>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</si>
  <si>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</si>
  <si>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</si>
  <si>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</si>
  <si>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</si>
  <si>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</si>
  <si>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</si>
  <si>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</si>
  <si>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</si>
  <si>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</si>
  <si>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</si>
  <si>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</si>
  <si>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</si>
  <si>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</si>
  <si>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</si>
  <si>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</si>
  <si>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</si>
  <si>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</si>
  <si>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</si>
  <si>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</si>
  <si>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</si>
  <si>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</si>
  <si>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</si>
  <si>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</si>
  <si>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</si>
  <si>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</si>
  <si>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</si>
  <si>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</si>
  <si>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</si>
  <si>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</si>
  <si>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</si>
  <si>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</si>
  <si>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</si>
  <si>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</si>
  <si>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</si>
  <si>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</si>
  <si>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</si>
  <si>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</si>
  <si>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</si>
  <si>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</si>
  <si>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</si>
  <si>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</si>
  <si>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</si>
  <si>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</si>
  <si>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</si>
  <si>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</si>
  <si>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</si>
  <si>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</si>
  <si>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</si>
  <si>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</si>
  <si>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</si>
  <si>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</si>
  <si>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</si>
  <si>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</si>
  <si>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</si>
  <si>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</si>
  <si>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</si>
  <si>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</si>
  <si>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</si>
  <si>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</si>
  <si>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</si>
  <si>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</si>
  <si>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</si>
  <si>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</si>
  <si>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</si>
  <si>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</si>
  <si>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</si>
  <si>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</si>
  <si>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</si>
  <si>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</si>
  <si>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</si>
  <si>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</si>
  <si>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</si>
  <si>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</si>
  <si>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</si>
  <si>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</si>
  <si>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</si>
  <si>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</si>
  <si>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</si>
  <si>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</si>
  <si>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</si>
  <si>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</si>
  <si>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</si>
  <si>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</si>
  <si>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</si>
  <si>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</si>
  <si>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</si>
  <si>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</si>
  <si>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</si>
  <si>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</si>
  <si>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</si>
  <si>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</si>
  <si>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</si>
  <si>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</si>
  <si>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</si>
  <si>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</si>
  <si>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</si>
  <si>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</si>
  <si>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</si>
  <si>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</si>
  <si>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</si>
  <si>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</si>
  <si>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</si>
  <si>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</si>
  <si>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</si>
  <si>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</si>
  <si>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</si>
  <si>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</si>
  <si>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</si>
  <si>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</si>
  <si>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</si>
  <si>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</si>
  <si>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</si>
  <si>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</si>
  <si>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</si>
  <si>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</si>
  <si>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</si>
  <si>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</si>
  <si>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</si>
  <si>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</si>
  <si>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</si>
  <si>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</si>
  <si>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</si>
  <si>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</si>
  <si>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</si>
  <si>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</si>
  <si>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</si>
  <si>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</si>
  <si>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</si>
  <si>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</si>
  <si>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</si>
  <si>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</si>
  <si>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</si>
  <si>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</si>
  <si>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</si>
  <si>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</si>
  <si>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</si>
  <si>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</si>
  <si>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</si>
  <si>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</si>
  <si>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</si>
  <si>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</si>
  <si>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</si>
  <si>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</si>
  <si>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</si>
  <si>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</si>
  <si>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</si>
  <si>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</si>
  <si>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</si>
  <si>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</si>
  <si>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</si>
  <si>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</si>
  <si>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</si>
  <si>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</si>
  <si>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</si>
  <si>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</si>
  <si>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</si>
  <si>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</si>
  <si>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</si>
  <si>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</si>
  <si>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</si>
  <si>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</si>
  <si>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</si>
  <si>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</si>
  <si>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</si>
  <si>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</si>
  <si>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</si>
  <si>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</si>
  <si>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</si>
  <si>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</si>
  <si>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</si>
  <si>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</si>
  <si>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</si>
  <si>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</si>
  <si>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</si>
  <si>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</si>
  <si>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</si>
  <si>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</si>
  <si>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</si>
  <si>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</si>
  <si>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</si>
  <si>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</si>
  <si>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</si>
  <si>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</si>
  <si>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</si>
  <si>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</si>
  <si>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</si>
  <si>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</si>
  <si>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</si>
  <si>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</si>
  <si>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</si>
  <si>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</si>
  <si>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</si>
  <si>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</si>
  <si>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</si>
  <si>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</si>
  <si>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</si>
  <si>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</si>
  <si>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</si>
  <si>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</si>
  <si>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</si>
  <si>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</si>
  <si>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</si>
  <si>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</si>
  <si>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</si>
  <si>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</si>
  <si>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</si>
  <si>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</si>
  <si>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</si>
  <si>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</si>
  <si>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</si>
  <si>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</si>
  <si>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</si>
  <si>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</si>
  <si>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</si>
  <si>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</si>
  <si>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</si>
  <si>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</si>
  <si>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</si>
  <si>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</si>
  <si>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</si>
  <si>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</si>
  <si>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</si>
  <si>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</si>
  <si>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</si>
  <si>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</si>
  <si>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</si>
  <si>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</si>
  <si>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</si>
  <si>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</si>
  <si>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</si>
  <si>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</si>
  <si>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</si>
  <si>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</si>
  <si>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</si>
  <si>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</si>
  <si>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</si>
  <si>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</si>
  <si>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</si>
  <si>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</si>
  <si>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</si>
  <si>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</si>
  <si>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</si>
  <si>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</si>
  <si>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</si>
  <si>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</si>
  <si>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</si>
  <si>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</si>
  <si>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</si>
  <si>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</si>
  <si>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</si>
  <si>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</si>
  <si>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</si>
  <si>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</si>
  <si>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</si>
  <si>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</si>
  <si>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</si>
  <si>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</si>
  <si>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</si>
  <si>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</si>
  <si>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</si>
  <si>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</si>
  <si>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</si>
  <si>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</si>
  <si>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</si>
  <si>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</si>
  <si>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</si>
  <si>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</si>
  <si>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</si>
  <si>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</si>
  <si>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</si>
  <si>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</si>
  <si>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</si>
  <si>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</si>
  <si>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</si>
  <si>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</si>
  <si>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</si>
  <si>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</si>
  <si>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</si>
  <si>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</si>
  <si>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</si>
  <si>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</si>
  <si>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</si>
  <si>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</si>
  <si>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</si>
  <si>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</si>
  <si>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</si>
  <si>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</si>
  <si>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</si>
  <si>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</si>
  <si>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</si>
  <si>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</si>
  <si>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</si>
  <si>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</si>
  <si>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</si>
  <si>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</si>
  <si>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</si>
  <si>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</si>
  <si>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</si>
  <si>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</si>
  <si>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</si>
  <si>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</si>
  <si>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</si>
  <si>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</si>
  <si>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</si>
  <si>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</si>
  <si>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</si>
  <si>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</si>
  <si>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</si>
  <si>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</si>
  <si>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</si>
  <si>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</si>
  <si>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</si>
  <si>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</si>
  <si>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</si>
  <si>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</si>
  <si>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</si>
  <si>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</si>
  <si>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</si>
  <si>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</si>
  <si>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</si>
  <si>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</si>
  <si>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</si>
  <si>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</si>
  <si>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</si>
  <si>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</si>
  <si>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</si>
  <si>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</si>
  <si>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</si>
  <si>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</si>
  <si>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</si>
  <si>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</si>
  <si>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</si>
  <si>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</si>
  <si>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</si>
  <si>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</si>
  <si>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</si>
  <si>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</si>
  <si>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</si>
  <si>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</si>
  <si>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</si>
  <si>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</si>
  <si>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</si>
  <si>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</si>
  <si>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</si>
  <si>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</si>
  <si>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</si>
  <si>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</si>
  <si>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</si>
  <si>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</si>
  <si>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</si>
  <si>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</si>
  <si>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</si>
  <si>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</si>
  <si>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</si>
  <si>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</si>
  <si>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</si>
  <si>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</si>
  <si>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</si>
  <si>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</si>
  <si>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</si>
  <si>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</si>
  <si>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</si>
  <si>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</si>
  <si>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</si>
  <si>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</si>
  <si>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</si>
  <si>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</si>
  <si>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</si>
  <si>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</si>
  <si>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</si>
  <si>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</si>
  <si>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</si>
  <si>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</si>
  <si>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</si>
  <si>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</si>
  <si>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</si>
  <si>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</si>
  <si>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</si>
  <si>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</si>
  <si>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</si>
  <si>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</si>
  <si>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</si>
  <si>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</si>
  <si>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</si>
  <si>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</si>
  <si>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</si>
  <si>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</si>
  <si>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</si>
  <si>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</si>
  <si>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</si>
  <si>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</si>
  <si>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</si>
  <si>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</si>
  <si>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</si>
  <si>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</si>
  <si>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</si>
  <si>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</si>
  <si>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</si>
  <si>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</si>
  <si>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</si>
  <si>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</si>
  <si>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</si>
  <si>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</si>
  <si>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</si>
  <si>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</si>
  <si>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</si>
  <si>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</si>
  <si>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</si>
  <si>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</si>
  <si>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</si>
  <si>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</si>
  <si>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</si>
  <si>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</si>
  <si>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</si>
  <si>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</si>
  <si>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</si>
  <si>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</si>
  <si>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</si>
  <si>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</si>
  <si>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</si>
  <si>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</si>
  <si>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</si>
  <si>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</si>
  <si>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</si>
  <si>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</si>
  <si>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</si>
  <si>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</si>
  <si>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</si>
  <si>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</si>
  <si>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</si>
  <si>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</si>
  <si>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</si>
  <si>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</si>
  <si>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</si>
  <si>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</si>
  <si>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</si>
  <si>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</si>
  <si>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</si>
  <si>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</si>
  <si>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</si>
  <si>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</si>
  <si>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</si>
  <si>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</si>
  <si>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</si>
  <si>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</si>
  <si>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</si>
  <si>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</si>
  <si>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</si>
  <si>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</si>
  <si>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</si>
  <si>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</si>
  <si>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</si>
  <si>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</si>
  <si>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</si>
  <si>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</si>
  <si>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</si>
  <si>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</si>
  <si>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</si>
  <si>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</si>
  <si>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</si>
  <si>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</si>
  <si>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</si>
  <si>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</si>
  <si>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</si>
  <si>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</si>
  <si>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</si>
  <si>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</si>
  <si>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</si>
  <si>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</si>
  <si>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</si>
  <si>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</si>
  <si>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</si>
  <si>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</si>
  <si>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</si>
  <si>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</si>
  <si>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</si>
  <si>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</si>
  <si>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</si>
  <si>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</si>
  <si>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</si>
  <si>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</si>
  <si>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</si>
  <si>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</si>
  <si>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</si>
  <si>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</si>
  <si>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</si>
  <si>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</si>
  <si>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</si>
  <si>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</si>
  <si>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</si>
  <si>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</si>
  <si>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</si>
  <si>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</si>
  <si>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</si>
  <si>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</si>
  <si>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</si>
  <si>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</si>
  <si>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</si>
  <si>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</si>
  <si>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</si>
  <si>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</si>
  <si>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</si>
  <si>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</si>
  <si>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</si>
  <si>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</si>
  <si>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</si>
  <si>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</si>
  <si>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</si>
  <si>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</si>
  <si>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</si>
  <si>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</si>
  <si>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</si>
  <si>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</si>
  <si>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</si>
  <si>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</si>
  <si>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</si>
  <si>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</si>
  <si>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</si>
  <si>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</si>
  <si>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</si>
  <si>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</si>
  <si>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</si>
  <si>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</si>
  <si>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</si>
  <si>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</si>
  <si>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</si>
  <si>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</si>
  <si>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</si>
  <si>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</si>
  <si>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</si>
  <si>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</si>
  <si>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</si>
  <si>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</si>
  <si>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</si>
  <si>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</si>
  <si>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</si>
  <si>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</si>
  <si>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</si>
  <si>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</si>
  <si>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</si>
  <si>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</si>
  <si>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</si>
  <si>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</si>
  <si>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</si>
  <si>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</si>
  <si>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</si>
  <si>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</si>
  <si>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</si>
  <si>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</si>
  <si>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</si>
  <si>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</si>
  <si>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</si>
  <si>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</si>
  <si>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</si>
  <si>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</si>
  <si>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</si>
  <si>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</si>
  <si>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</si>
  <si>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</si>
  <si>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</si>
  <si>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</si>
  <si>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</si>
  <si>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</si>
  <si>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</si>
  <si>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</si>
  <si>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</si>
  <si>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</si>
  <si>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</si>
  <si>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</si>
  <si>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</si>
  <si>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</si>
  <si>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</si>
  <si>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</si>
  <si>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</si>
  <si>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</si>
  <si>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</si>
  <si>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</si>
  <si>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</si>
  <si>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</si>
  <si>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</si>
  <si>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</si>
  <si>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</si>
  <si>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</si>
  <si>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</si>
  <si>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</si>
  <si>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</si>
  <si>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</si>
  <si>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</si>
  <si>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</si>
  <si>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</si>
  <si>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</si>
  <si>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</si>
  <si>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</si>
  <si>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</si>
  <si>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</si>
  <si>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</si>
  <si>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</si>
  <si>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</si>
  <si>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</si>
  <si>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</si>
  <si>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</si>
  <si>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</si>
  <si>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</si>
  <si>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</si>
  <si>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</si>
  <si>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</si>
  <si>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</si>
  <si>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</si>
  <si>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</si>
  <si>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</si>
  <si>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</si>
  <si>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</si>
  <si>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</si>
  <si>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</si>
  <si>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</si>
  <si>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</si>
  <si>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</si>
  <si>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</si>
  <si>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</si>
  <si>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</si>
  <si>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</si>
  <si>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</si>
  <si>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</si>
  <si>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</si>
  <si>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</si>
  <si>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</si>
  <si>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</si>
  <si>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</si>
  <si>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</si>
  <si>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</si>
  <si>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</si>
  <si>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</si>
  <si>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</si>
  <si>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</si>
  <si>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</si>
  <si>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</si>
  <si>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</si>
  <si>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</si>
  <si>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</si>
  <si>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</si>
  <si>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</si>
  <si>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</si>
  <si>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</si>
  <si>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</si>
  <si>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</si>
  <si>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</si>
  <si>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</si>
  <si>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</si>
  <si>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</si>
  <si>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</si>
  <si>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</si>
  <si>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</si>
  <si>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</si>
  <si>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</si>
  <si>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</si>
  <si>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</si>
  <si>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</si>
  <si>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</si>
  <si>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</si>
  <si>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</si>
  <si>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</si>
  <si>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</si>
  <si>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</si>
  <si>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</si>
  <si>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</si>
  <si>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</si>
  <si>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</si>
  <si>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</si>
  <si>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</si>
  <si>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</si>
  <si>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</si>
  <si>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</si>
  <si>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</si>
  <si>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</si>
  <si>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</si>
  <si>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</si>
  <si>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</si>
  <si>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</si>
  <si>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</si>
  <si>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</si>
  <si>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</si>
  <si>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</si>
  <si>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</si>
  <si>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</si>
  <si>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</si>
  <si>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</si>
  <si>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</si>
  <si>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</si>
  <si>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</si>
  <si>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</si>
  <si>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</si>
  <si>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</si>
  <si>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</si>
  <si>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</si>
  <si>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</si>
  <si>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</si>
  <si>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</si>
  <si>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</si>
  <si>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</si>
  <si>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</si>
  <si>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</si>
  <si>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</si>
  <si>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</si>
  <si>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</si>
  <si>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</si>
  <si>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</si>
  <si>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</si>
  <si>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</si>
  <si>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</si>
  <si>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</si>
  <si>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</si>
  <si>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</si>
  <si>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</si>
  <si>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</si>
  <si>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</si>
  <si>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</si>
  <si>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</si>
  <si>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</si>
  <si>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</si>
  <si>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</si>
  <si>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</si>
  <si>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</si>
  <si>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</si>
  <si>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</si>
  <si>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</si>
  <si>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</si>
  <si>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</si>
  <si>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</si>
  <si>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</si>
  <si>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</si>
  <si>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</si>
  <si>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</si>
  <si>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</si>
  <si>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</si>
  <si>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</si>
  <si>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</si>
  <si>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</si>
  <si>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</si>
  <si>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</si>
  <si>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</si>
  <si>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</si>
  <si>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</si>
  <si>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</si>
  <si>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</si>
  <si>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</si>
  <si>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</si>
  <si>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</si>
  <si>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</si>
  <si>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</si>
  <si>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</si>
  <si>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</si>
  <si>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</si>
  <si>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</si>
  <si>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</si>
  <si>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</si>
  <si>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</si>
  <si>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</si>
  <si>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</si>
  <si>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</si>
  <si>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</si>
  <si>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</si>
  <si>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</si>
  <si>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</si>
  <si>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</si>
  <si>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</si>
  <si>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</si>
  <si>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</si>
  <si>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</si>
  <si>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</si>
  <si>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</si>
  <si>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</si>
  <si>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</si>
  <si>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</si>
  <si>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</si>
  <si>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</si>
  <si>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</si>
  <si>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</si>
  <si>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</si>
  <si>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</si>
  <si>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</si>
  <si>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</si>
  <si>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</si>
  <si>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</si>
  <si>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</si>
  <si>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</si>
  <si>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</si>
  <si>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</si>
  <si>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</si>
  <si>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</si>
  <si>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</si>
  <si>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</si>
  <si>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</si>
  <si>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</si>
  <si>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</si>
  <si>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</si>
  <si>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</si>
  <si>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</si>
  <si>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</si>
  <si>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</si>
  <si>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</si>
  <si>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</si>
  <si>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</si>
  <si>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</si>
  <si>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</si>
  <si>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</si>
  <si>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</si>
  <si>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</si>
  <si>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</si>
  <si>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</si>
  <si>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</si>
  <si>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</si>
  <si>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</si>
  <si>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</si>
  <si>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</si>
  <si>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</si>
  <si>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</si>
  <si>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</si>
  <si>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</si>
  <si>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</si>
  <si>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</si>
  <si>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</si>
  <si>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</si>
  <si>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</si>
  <si>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</si>
  <si>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</si>
  <si>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</si>
  <si>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</si>
  <si>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</si>
  <si>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</si>
  <si>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</si>
  <si>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</si>
  <si>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</si>
  <si>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</si>
  <si>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</si>
  <si>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</si>
  <si>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</si>
  <si>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</si>
  <si>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</si>
  <si>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</si>
  <si>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</si>
  <si>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</si>
  <si>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</si>
  <si>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</si>
  <si>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</si>
  <si>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</si>
  <si>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</si>
  <si>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</si>
  <si>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</si>
  <si>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</si>
  <si>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</si>
  <si>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</si>
  <si>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</si>
  <si>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</si>
  <si>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</si>
  <si>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</si>
  <si>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</si>
  <si>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</si>
  <si>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</si>
  <si>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</si>
  <si>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</si>
  <si>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</si>
  <si>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</si>
  <si>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</si>
  <si>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</si>
  <si>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</si>
  <si>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</si>
  <si>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</si>
  <si>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</si>
  <si>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</si>
  <si>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</si>
  <si>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</si>
  <si>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</si>
  <si>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</si>
  <si>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</si>
  <si>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</si>
  <si>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</si>
  <si>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</si>
  <si>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</si>
  <si>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</si>
  <si>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</si>
  <si>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</si>
  <si>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</si>
  <si>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</si>
  <si>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</si>
  <si>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</si>
  <si>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</si>
  <si>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</si>
  <si>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</si>
  <si>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</si>
  <si>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</si>
  <si>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</si>
  <si>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</si>
  <si>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</si>
  <si>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</si>
  <si>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</si>
  <si>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</si>
  <si>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</si>
  <si>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</si>
  <si>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</si>
  <si>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</si>
  <si>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</si>
  <si>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</si>
  <si>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</si>
  <si>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</si>
  <si>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</si>
  <si>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</si>
  <si>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</si>
  <si>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</si>
  <si>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</si>
  <si>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</si>
  <si>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</si>
  <si>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</si>
  <si>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</si>
  <si>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</si>
  <si>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</si>
  <si>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</si>
  <si>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</si>
  <si>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</si>
  <si>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</si>
  <si>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</si>
  <si>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</si>
  <si>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</si>
  <si>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</si>
  <si>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</si>
  <si>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</si>
  <si>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</si>
  <si>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</si>
  <si>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</si>
  <si>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</si>
  <si>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</si>
  <si>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</si>
  <si>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</si>
  <si>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</si>
  <si>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</si>
  <si>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</si>
  <si>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</si>
  <si>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</si>
  <si>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</si>
  <si>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</si>
  <si>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</si>
  <si>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</si>
  <si>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</si>
  <si>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</si>
  <si>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</si>
  <si>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</si>
  <si>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</si>
  <si>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</si>
  <si>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</si>
  <si>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</si>
  <si>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</si>
  <si>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</si>
  <si>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</si>
  <si>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</si>
  <si>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</si>
  <si>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</si>
  <si>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</si>
  <si>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</si>
  <si>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</si>
  <si>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</si>
  <si>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</si>
  <si>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</si>
  <si>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</si>
  <si>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</si>
  <si>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</si>
  <si>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</si>
  <si>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</si>
  <si>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</si>
  <si>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</si>
  <si>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</si>
  <si>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</si>
  <si>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</si>
  <si>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</si>
  <si>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</si>
  <si>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</si>
  <si>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</si>
  <si>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</si>
  <si>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</si>
  <si>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</si>
  <si>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</si>
  <si>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</si>
  <si>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</si>
  <si>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</si>
  <si>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</si>
  <si>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</si>
  <si>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</si>
  <si>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</si>
  <si>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</si>
  <si>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</si>
  <si>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</si>
  <si>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</si>
  <si>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</si>
  <si>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</si>
  <si>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</si>
  <si>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</si>
  <si>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</si>
  <si>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</si>
  <si>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</si>
  <si>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</si>
  <si>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</si>
  <si>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</si>
  <si>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</si>
  <si>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</si>
  <si>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</si>
  <si>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</si>
  <si>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</si>
  <si>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</si>
  <si>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</si>
  <si>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</si>
  <si>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</si>
  <si>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</si>
  <si>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</si>
  <si>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</si>
  <si>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</si>
  <si>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</si>
  <si>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</si>
  <si>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</si>
  <si>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</si>
  <si>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</si>
  <si>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</si>
  <si>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</si>
  <si>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</si>
  <si>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</si>
  <si>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</si>
  <si>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</si>
  <si>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</si>
  <si>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</si>
  <si>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</si>
  <si>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</si>
  <si>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</si>
  <si>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</si>
  <si>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</si>
  <si>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</si>
  <si>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</si>
  <si>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</si>
  <si>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</si>
  <si>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</si>
  <si>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</si>
  <si>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</si>
  <si>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</si>
  <si>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</si>
  <si>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</si>
  <si>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</si>
  <si>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</si>
  <si>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</si>
  <si>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</si>
  <si>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</si>
  <si>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</si>
  <si>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</si>
  <si>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</si>
  <si>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</si>
  <si>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</si>
  <si>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</si>
  <si>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</si>
  <si>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</si>
  <si>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</si>
  <si>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</si>
  <si>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</si>
  <si>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</si>
  <si>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</si>
  <si>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</si>
  <si>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</si>
  <si>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</si>
  <si>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</si>
  <si>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</si>
  <si>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</si>
  <si>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</si>
  <si>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</si>
  <si>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</si>
  <si>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</si>
  <si>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</si>
  <si>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</si>
  <si>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</si>
  <si>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</si>
  <si>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</si>
  <si>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</si>
  <si>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</si>
  <si>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</si>
  <si>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</si>
  <si>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</si>
  <si>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</si>
  <si>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</si>
  <si>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</si>
  <si>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</si>
  <si>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</si>
  <si>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</si>
  <si>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</si>
  <si>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</si>
  <si>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</si>
  <si>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</si>
  <si>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</si>
  <si>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</si>
  <si>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</si>
  <si>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</si>
  <si>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</si>
  <si>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</si>
  <si>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</si>
  <si>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</si>
  <si>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</si>
  <si>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</si>
  <si>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</si>
  <si>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</si>
  <si>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</si>
  <si>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</si>
  <si>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</si>
  <si>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</si>
  <si>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</si>
  <si>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</si>
  <si>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</si>
  <si>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</si>
  <si>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</si>
  <si>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</si>
  <si>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</si>
  <si>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</si>
  <si>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</si>
  <si>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</si>
  <si>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</si>
  <si>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</si>
  <si>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</si>
  <si>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</si>
  <si>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</si>
  <si>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</si>
  <si>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</si>
  <si>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</si>
  <si>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</si>
  <si>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</si>
  <si>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</si>
  <si>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</si>
  <si>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</si>
  <si>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</si>
  <si>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</si>
  <si>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</si>
  <si>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</si>
  <si>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</si>
  <si>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</si>
  <si>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</si>
  <si>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</si>
  <si>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</si>
  <si>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</si>
  <si>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</si>
  <si>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</si>
  <si>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</si>
  <si>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</si>
  <si>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</si>
  <si>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</si>
  <si>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</si>
  <si>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</si>
  <si>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</si>
  <si>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</si>
  <si>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</si>
  <si>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</si>
  <si>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</si>
  <si>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</si>
  <si>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</si>
  <si>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</si>
  <si>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</si>
  <si>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</si>
  <si>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</si>
  <si>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</si>
  <si>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</si>
  <si>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</si>
  <si>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</si>
  <si>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</si>
  <si>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</si>
  <si>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</si>
  <si>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</si>
  <si>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</si>
  <si>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</si>
  <si>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</si>
  <si>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</si>
  <si>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</si>
  <si>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</si>
  <si>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</si>
  <si>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</si>
  <si>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</si>
  <si>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</si>
  <si>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</si>
  <si>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</si>
  <si>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</si>
  <si>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</si>
  <si>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</si>
  <si>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</si>
  <si>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</si>
  <si>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</si>
  <si>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</si>
  <si>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</si>
  <si>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</si>
  <si>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</si>
  <si>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</si>
  <si>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</si>
  <si>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</si>
  <si>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</si>
  <si>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</si>
  <si>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</si>
  <si>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</si>
  <si>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</si>
  <si>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</si>
  <si>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</si>
  <si>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</si>
  <si>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</si>
  <si>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</si>
  <si>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</si>
  <si>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</si>
  <si>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</si>
  <si>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</si>
  <si>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</si>
  <si>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</si>
  <si>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</si>
  <si>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</si>
  <si>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</si>
  <si>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</si>
  <si>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</si>
  <si>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</si>
  <si>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</si>
  <si>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</si>
  <si>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</si>
  <si>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</si>
  <si>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</si>
  <si>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</si>
  <si>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</si>
  <si>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</si>
  <si>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</si>
  <si>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</si>
  <si>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</si>
  <si>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</si>
  <si>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</si>
  <si>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</si>
  <si>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</si>
  <si>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</si>
  <si>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</si>
  <si>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</si>
  <si>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</si>
  <si>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</si>
  <si>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</si>
  <si>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</si>
  <si>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</si>
  <si>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</si>
  <si>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</si>
  <si>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</si>
  <si>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</si>
  <si>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</si>
  <si>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</si>
  <si>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</si>
  <si>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</si>
  <si>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</si>
  <si>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</si>
  <si>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</si>
  <si>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</si>
  <si>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</si>
  <si>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</si>
  <si>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</si>
  <si>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</si>
  <si>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</si>
  <si>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</si>
  <si>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</si>
  <si>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</si>
  <si>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</si>
  <si>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</si>
  <si>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</si>
  <si>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</si>
  <si>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</si>
  <si>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</si>
  <si>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</si>
  <si>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</si>
  <si>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</si>
  <si>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</si>
  <si>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</si>
  <si>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</si>
  <si>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</si>
  <si>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</si>
  <si>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</si>
  <si>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</si>
  <si>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</si>
  <si>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</si>
  <si>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</si>
  <si>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</si>
  <si>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</si>
  <si>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</si>
  <si>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</si>
  <si>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</si>
  <si>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</si>
  <si>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</si>
  <si>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</si>
  <si>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</si>
  <si>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</si>
  <si>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</si>
  <si>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</si>
  <si>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</si>
  <si>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</si>
  <si>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</si>
  <si>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</si>
  <si>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</si>
  <si>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</si>
  <si>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</si>
  <si>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</si>
  <si>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</si>
  <si>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</si>
  <si>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</si>
  <si>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</si>
  <si>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</si>
  <si>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</si>
  <si>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</si>
  <si>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</si>
  <si>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</si>
  <si>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</si>
  <si>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</si>
  <si>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</si>
  <si>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</si>
  <si>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</si>
  <si>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</si>
  <si>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</si>
  <si>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</si>
  <si>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</si>
  <si>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</si>
  <si>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</si>
  <si>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</si>
  <si>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</si>
  <si>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</si>
  <si>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</si>
  <si>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</si>
  <si>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</si>
  <si>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</si>
  <si>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</si>
  <si>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</si>
  <si>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</si>
  <si>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</si>
  <si>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</si>
  <si>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</si>
  <si>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</si>
  <si>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</si>
  <si>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</si>
  <si>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</si>
  <si>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</si>
  <si>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</si>
  <si>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</si>
  <si>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</si>
  <si>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</si>
  <si>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</si>
  <si>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</si>
  <si>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</si>
  <si>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</si>
  <si>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</si>
  <si>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</si>
  <si>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</si>
  <si>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</si>
  <si>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</si>
  <si>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</si>
  <si>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</si>
  <si>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</si>
  <si>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</si>
  <si>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</si>
  <si>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</si>
  <si>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</si>
  <si>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</si>
  <si>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</si>
  <si>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</si>
  <si>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</si>
  <si>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</si>
  <si>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</si>
  <si>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</si>
  <si>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</si>
  <si>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</si>
  <si>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</si>
  <si>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</si>
  <si>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</si>
  <si>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</si>
  <si>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</si>
  <si>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</si>
  <si>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</si>
  <si>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</si>
  <si>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</si>
  <si>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</si>
  <si>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</si>
  <si>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</si>
  <si>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</si>
  <si>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</si>
  <si>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</si>
  <si>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</si>
  <si>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</si>
  <si>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</si>
  <si>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</si>
  <si>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</si>
  <si>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</si>
  <si>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</si>
  <si>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</si>
  <si>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</si>
  <si>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</si>
  <si>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</si>
  <si>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</si>
  <si>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</si>
  <si>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</si>
  <si>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</si>
  <si>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</si>
  <si>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</si>
  <si>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</si>
  <si>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</si>
  <si>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</si>
  <si>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</si>
  <si>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</si>
  <si>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</si>
  <si>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</si>
  <si>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</si>
  <si>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</si>
  <si>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</si>
  <si>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</si>
  <si>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</si>
  <si>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</si>
  <si>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</si>
  <si>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</si>
  <si>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</si>
  <si>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</si>
  <si>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</si>
  <si>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</si>
  <si>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</si>
  <si>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</si>
  <si>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</si>
  <si>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</si>
  <si>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</si>
  <si>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</si>
  <si>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</si>
  <si>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</si>
  <si>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</si>
  <si>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</si>
  <si>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</si>
  <si>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</si>
  <si>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</si>
  <si>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</si>
  <si>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</si>
  <si>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</si>
  <si>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</si>
  <si>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</si>
  <si>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</si>
  <si>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</si>
  <si>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</si>
  <si>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</si>
  <si>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</si>
  <si>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</si>
  <si>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</si>
  <si>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</si>
  <si>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</si>
  <si>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</si>
  <si>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</si>
  <si>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</si>
  <si>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</si>
  <si>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</si>
  <si>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</si>
  <si>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</si>
  <si>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</si>
  <si>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</si>
  <si>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</si>
  <si>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</si>
  <si>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</si>
  <si>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</si>
  <si>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</si>
  <si>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</si>
  <si>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</si>
  <si>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</si>
  <si>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</si>
  <si>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</si>
  <si>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</si>
  <si>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</si>
  <si>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</si>
  <si>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</si>
  <si>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</si>
  <si>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</si>
  <si>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</si>
  <si>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</si>
  <si>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</si>
  <si>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</si>
  <si>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</si>
  <si>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</si>
  <si>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</si>
  <si>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</si>
  <si>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</si>
  <si>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</si>
  <si>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</si>
  <si>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</si>
  <si>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</si>
  <si>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</si>
  <si>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</si>
  <si>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</si>
  <si>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</si>
  <si>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</si>
  <si>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</si>
  <si>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</si>
  <si>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</si>
  <si>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</si>
  <si>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</si>
  <si>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</si>
  <si>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</si>
  <si>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</si>
  <si>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</si>
  <si>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</si>
  <si>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</si>
  <si>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</si>
  <si>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</si>
  <si>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</si>
  <si>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</si>
  <si>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</si>
  <si>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</si>
  <si>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</si>
  <si>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</si>
  <si>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</si>
  <si>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</si>
  <si>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</si>
  <si>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</si>
  <si>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</si>
  <si>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</si>
  <si>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</si>
  <si>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</si>
  <si>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</si>
  <si>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</si>
  <si>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</si>
  <si>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</si>
  <si>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</si>
  <si>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</si>
  <si>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</si>
  <si>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</si>
  <si>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</si>
  <si>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</si>
  <si>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</si>
  <si>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</si>
  <si>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</si>
  <si>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</si>
  <si>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</si>
  <si>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</si>
  <si>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</si>
  <si>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</si>
  <si>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</si>
  <si>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</si>
  <si>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</si>
  <si>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</si>
  <si>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</si>
  <si>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</si>
  <si>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</si>
  <si>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</si>
  <si>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</si>
  <si>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</si>
  <si>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</si>
  <si>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</si>
  <si>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</si>
  <si>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</si>
  <si>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</si>
  <si>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</si>
  <si>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</si>
  <si>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</si>
  <si>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</si>
  <si>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</si>
  <si>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</si>
  <si>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</si>
  <si>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</si>
  <si>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</si>
  <si>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</si>
  <si>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</si>
  <si>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</si>
  <si>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</si>
  <si>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</si>
  <si>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</si>
  <si>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</si>
  <si>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</si>
  <si>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</si>
  <si>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</si>
  <si>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</si>
  <si>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</si>
  <si>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</si>
  <si>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</si>
  <si>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</si>
  <si>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</si>
  <si>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</si>
  <si>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</si>
  <si>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</si>
  <si>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</si>
  <si>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</si>
  <si>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</si>
  <si>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</si>
  <si>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</si>
  <si>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</si>
  <si>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</si>
  <si>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</si>
  <si>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</si>
  <si>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</si>
  <si>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</si>
  <si>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</si>
  <si>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</si>
  <si>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</si>
  <si>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</si>
  <si>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</si>
  <si>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</si>
  <si>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</si>
  <si>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</si>
  <si>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</si>
  <si>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</si>
  <si>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</si>
  <si>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</si>
  <si>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</si>
  <si>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</si>
  <si>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</si>
  <si>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</si>
  <si>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</si>
  <si>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</si>
  <si>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</si>
  <si>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</si>
  <si>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</si>
  <si>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</si>
  <si>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</si>
  <si>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</si>
  <si>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</si>
  <si>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</si>
  <si>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</si>
  <si>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</si>
  <si>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</si>
  <si>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</si>
  <si>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</si>
  <si>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</si>
  <si>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</si>
  <si>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</si>
  <si>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</si>
  <si>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</si>
  <si>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</si>
  <si>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</si>
  <si>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</si>
  <si>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</si>
  <si>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</si>
  <si>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</si>
  <si>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</si>
  <si>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</si>
  <si>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</si>
  <si>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</si>
  <si>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</si>
  <si>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</si>
  <si>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</si>
  <si>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</si>
  <si>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</si>
  <si>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</si>
  <si>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</si>
  <si>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</si>
  <si>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</si>
  <si>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</si>
  <si>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</si>
  <si>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</si>
  <si>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</si>
  <si>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</si>
  <si>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</si>
  <si>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</si>
  <si>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</si>
  <si>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</si>
  <si>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</si>
  <si>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</si>
  <si>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</si>
  <si>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</si>
  <si>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</si>
  <si>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</si>
  <si>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</si>
  <si>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</si>
  <si>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</si>
  <si>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</si>
  <si>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</si>
  <si>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</si>
  <si>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</si>
  <si>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</si>
  <si>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</si>
  <si>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</si>
  <si>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</si>
  <si>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</si>
  <si>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</si>
  <si>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</si>
  <si>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</si>
  <si>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</si>
  <si>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</si>
  <si>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</si>
  <si>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</si>
  <si>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</si>
  <si>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</si>
  <si>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</si>
  <si>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</si>
  <si>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</si>
  <si>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</si>
  <si>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</si>
  <si>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</si>
  <si>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</si>
  <si>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</si>
  <si>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</si>
  <si>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</si>
  <si>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</si>
  <si>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</si>
  <si>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</si>
  <si>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</si>
  <si>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</si>
  <si>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</si>
  <si>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</si>
  <si>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</si>
  <si>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</si>
  <si>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</si>
  <si>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</si>
  <si>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</si>
  <si>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</si>
  <si>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</si>
  <si>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</si>
  <si>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</si>
  <si>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</si>
  <si>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</si>
  <si>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</si>
  <si>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</si>
  <si>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</si>
  <si>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</si>
  <si>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</si>
  <si>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</si>
  <si>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</si>
  <si>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</si>
  <si>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</si>
  <si>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</si>
  <si>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</si>
  <si>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</si>
  <si>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</si>
  <si>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</si>
  <si>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</si>
  <si>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</si>
  <si>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</si>
  <si>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</si>
  <si>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</si>
  <si>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</si>
  <si>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</si>
  <si>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</si>
  <si>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</si>
  <si>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</si>
  <si>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</si>
  <si>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</si>
  <si>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</si>
  <si>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</si>
  <si>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</si>
  <si>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</si>
  <si>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</si>
  <si>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</si>
  <si>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</si>
  <si>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</si>
  <si>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</si>
  <si>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</si>
  <si>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</si>
  <si>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</si>
  <si>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</si>
  <si>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</si>
  <si>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</si>
  <si>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</si>
  <si>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</si>
  <si>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</si>
  <si>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</si>
  <si>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</si>
  <si>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</si>
  <si>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</si>
  <si>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</si>
  <si>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</si>
  <si>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</si>
  <si>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</si>
  <si>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</si>
  <si>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</si>
  <si>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</si>
  <si>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</si>
  <si>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</si>
  <si>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</si>
  <si>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</si>
  <si>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</si>
  <si>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</si>
  <si>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</si>
  <si>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</si>
  <si>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</si>
  <si>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</si>
  <si>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</si>
  <si>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</si>
  <si>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</si>
  <si>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</si>
  <si>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</si>
  <si>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</si>
  <si>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</si>
  <si>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</si>
  <si>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</si>
  <si>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</si>
  <si>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</si>
  <si>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</si>
  <si>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</si>
  <si>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</si>
  <si>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</si>
  <si>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</si>
  <si>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</si>
  <si>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</si>
  <si>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</si>
  <si>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</si>
  <si>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</si>
  <si>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</si>
  <si>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</si>
  <si>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</si>
  <si>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</si>
  <si>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</si>
  <si>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</si>
  <si>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</si>
  <si>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</si>
  <si>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</si>
  <si>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</si>
  <si>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</si>
  <si>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</si>
  <si>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</si>
  <si>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</si>
  <si>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</si>
  <si>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</si>
  <si>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</si>
  <si>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</si>
  <si>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</si>
  <si>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</si>
  <si>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</si>
  <si>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</si>
  <si>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</si>
  <si>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</si>
  <si>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</si>
  <si>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</si>
  <si>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</si>
  <si>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</si>
  <si>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</si>
  <si>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</si>
  <si>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</si>
  <si>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</si>
  <si>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</si>
  <si>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</si>
  <si>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</si>
  <si>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</si>
  <si>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</si>
  <si>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</si>
  <si>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</si>
  <si>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</si>
  <si>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</si>
  <si>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</si>
  <si>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</si>
  <si>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</si>
  <si>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</si>
  <si>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</si>
  <si>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</si>
  <si>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</si>
  <si>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</si>
  <si>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</si>
  <si>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</si>
  <si>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</si>
  <si>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</si>
  <si>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</si>
  <si>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</si>
  <si>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</si>
  <si>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</si>
  <si>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</si>
  <si>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</si>
  <si>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</si>
  <si>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</si>
  <si>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</si>
  <si>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</si>
  <si>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</si>
  <si>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</si>
  <si>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</si>
  <si>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</si>
  <si>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</si>
  <si>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</si>
  <si>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</si>
  <si>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</si>
  <si>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</si>
  <si>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</si>
  <si>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</si>
  <si>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</si>
  <si>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</si>
  <si>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</si>
  <si>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</si>
  <si>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</si>
  <si>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</si>
  <si>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</si>
  <si>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</si>
  <si>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</si>
  <si>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</si>
  <si>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</si>
  <si>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</si>
  <si>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</si>
  <si>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</si>
  <si>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</si>
  <si>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</si>
  <si>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</si>
  <si>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</si>
  <si>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</si>
  <si>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</si>
  <si>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</si>
  <si>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</si>
  <si>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</si>
  <si>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</si>
  <si>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</si>
  <si>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</si>
  <si>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</si>
  <si>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</si>
  <si>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</si>
  <si>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</si>
  <si>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</si>
  <si>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</si>
  <si>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</si>
  <si>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</si>
  <si>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</si>
  <si>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</si>
  <si>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</si>
  <si>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</si>
  <si>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</si>
  <si>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</si>
  <si>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</si>
  <si>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</si>
  <si>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</si>
  <si>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</si>
  <si>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</si>
  <si>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</si>
  <si>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</si>
  <si>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</si>
  <si>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</si>
  <si>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</si>
  <si>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</si>
  <si>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</si>
  <si>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</si>
  <si>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</si>
  <si>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</si>
  <si>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</si>
  <si>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</si>
  <si>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</si>
  <si>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</si>
  <si>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</si>
  <si>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</si>
  <si>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</si>
  <si>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</si>
  <si>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</si>
  <si>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</si>
  <si>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</si>
  <si>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</si>
  <si>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</si>
  <si>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</si>
  <si>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</si>
  <si>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</si>
  <si>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</si>
  <si>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</si>
  <si>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</si>
  <si>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</si>
  <si>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</si>
  <si>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</si>
  <si>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</si>
  <si>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</si>
  <si>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</si>
  <si>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</si>
  <si>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</si>
  <si>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</si>
  <si>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</si>
  <si>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</si>
  <si>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</si>
  <si>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</si>
  <si>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</si>
  <si>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</si>
  <si>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</si>
  <si>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</si>
  <si>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</si>
  <si>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</si>
  <si>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</si>
  <si>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</si>
  <si>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</si>
  <si>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</si>
  <si>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</si>
  <si>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</si>
  <si>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</si>
  <si>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</si>
  <si>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</si>
  <si>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</si>
  <si>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</si>
  <si>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</si>
  <si>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</si>
  <si>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</si>
  <si>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</si>
  <si>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</si>
  <si>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</si>
  <si>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</si>
  <si>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</si>
  <si>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</si>
  <si>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</si>
  <si>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</si>
  <si>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</si>
  <si>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</si>
  <si>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</si>
  <si>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</si>
  <si>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</si>
  <si>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</si>
  <si>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</si>
  <si>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</si>
  <si>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</si>
  <si>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</si>
  <si>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</si>
  <si>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</si>
  <si>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</si>
  <si>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</si>
  <si>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</si>
  <si>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</si>
  <si>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</si>
  <si>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</si>
  <si>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</si>
  <si>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</si>
  <si>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</si>
  <si>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</si>
  <si>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</si>
  <si>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</si>
  <si>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</si>
  <si>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</si>
  <si>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</si>
  <si>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</si>
  <si>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</si>
  <si>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</si>
  <si>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</si>
  <si>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</si>
  <si>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</si>
  <si>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</si>
  <si>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</si>
  <si>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</si>
  <si>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</si>
  <si>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</si>
  <si>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</si>
  <si>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</si>
  <si>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</si>
  <si>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</si>
  <si>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</si>
  <si>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</si>
  <si>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</si>
  <si>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</si>
  <si>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</si>
  <si>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</si>
  <si>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</si>
  <si>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</si>
  <si>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</si>
  <si>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</si>
  <si>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</si>
  <si>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</si>
  <si>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</si>
  <si>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</si>
  <si>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</si>
  <si>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</si>
  <si>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</si>
  <si>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</si>
  <si>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</si>
  <si>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</si>
  <si>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</si>
  <si>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</si>
  <si>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</si>
  <si>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</si>
  <si>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</si>
  <si>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</si>
  <si>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</si>
  <si>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</si>
  <si>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</si>
  <si>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</si>
  <si>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</si>
  <si>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</si>
  <si>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</si>
  <si>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</si>
  <si>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</si>
  <si>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</si>
  <si>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</si>
  <si>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</si>
  <si>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</si>
  <si>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</si>
  <si>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</si>
  <si>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</si>
  <si>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</si>
  <si>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</si>
  <si>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</si>
  <si>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</si>
  <si>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</si>
  <si>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</si>
  <si>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</si>
  <si>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</si>
  <si>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</si>
  <si>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</si>
  <si>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</si>
  <si>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</si>
  <si>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</si>
  <si>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</si>
  <si>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</si>
  <si>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</si>
  <si>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</si>
  <si>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</si>
  <si>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</si>
  <si>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</si>
  <si>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</si>
  <si>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</si>
  <si>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</si>
  <si>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</si>
  <si>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</si>
  <si>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</si>
  <si>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</si>
  <si>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</si>
  <si>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</si>
  <si>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</si>
  <si>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</si>
  <si>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</si>
  <si>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</si>
  <si>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</si>
  <si>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</si>
  <si>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</si>
  <si>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</si>
  <si>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</si>
  <si>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</si>
  <si>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</si>
  <si>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</si>
  <si>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</si>
  <si>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</si>
  <si>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</si>
  <si>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</si>
  <si>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</si>
  <si>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</si>
  <si>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</si>
  <si>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</si>
  <si>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</si>
  <si>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</si>
  <si>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</si>
  <si>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</si>
  <si>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</si>
  <si>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</si>
  <si>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</si>
  <si>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</si>
  <si>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</si>
  <si>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</si>
  <si>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</si>
  <si>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</si>
  <si>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</si>
  <si>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</si>
  <si>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</si>
  <si>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</si>
  <si>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</si>
  <si>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</si>
  <si>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</si>
  <si>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</si>
  <si>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</si>
  <si>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</si>
  <si>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</si>
  <si>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</si>
  <si>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</si>
  <si>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</si>
  <si>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</si>
  <si>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</si>
  <si>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</si>
  <si>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</si>
  <si>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</si>
  <si>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</si>
  <si>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</si>
  <si>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</si>
  <si>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</si>
  <si>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</si>
  <si>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</si>
  <si>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</si>
  <si>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</si>
  <si>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</si>
  <si>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</si>
  <si>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</si>
  <si>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</si>
  <si>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</si>
  <si>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</si>
  <si>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</si>
  <si>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</si>
  <si>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</si>
  <si>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</si>
  <si>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</si>
  <si>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</si>
  <si>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</si>
  <si>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</si>
  <si>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</si>
  <si>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</si>
  <si>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</si>
  <si>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</si>
  <si>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</si>
  <si>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</si>
  <si>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</si>
  <si>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</si>
  <si>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</si>
  <si>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</si>
  <si>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</si>
  <si>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</si>
  <si>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</si>
  <si>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</si>
  <si>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</si>
  <si>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</si>
  <si>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</si>
  <si>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</si>
  <si>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</si>
  <si>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</si>
  <si>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</si>
  <si>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</si>
  <si>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</si>
  <si>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</si>
  <si>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</si>
  <si>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</si>
  <si>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</si>
  <si>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</si>
  <si>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</si>
  <si>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</si>
  <si>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</si>
  <si>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</si>
  <si>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</si>
  <si>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</si>
  <si>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</si>
  <si>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</si>
  <si>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</si>
  <si>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</si>
  <si>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</si>
  <si>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</si>
  <si>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</si>
  <si>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</si>
  <si>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</si>
  <si>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</si>
  <si>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</si>
  <si>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</si>
  <si>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</si>
  <si>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</si>
  <si>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</si>
  <si>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</si>
  <si>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</si>
  <si>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</si>
  <si>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</si>
  <si>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</si>
  <si>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</si>
  <si>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</si>
  <si>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</si>
  <si>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</si>
  <si>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</si>
  <si>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</si>
  <si>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</si>
  <si>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</si>
  <si>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</si>
  <si>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</si>
  <si>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</si>
  <si>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</si>
  <si>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</si>
  <si>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</si>
  <si>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</si>
  <si>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</si>
  <si>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</si>
  <si>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</si>
  <si>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</si>
  <si>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</si>
  <si>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</si>
  <si>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</si>
  <si>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</si>
  <si>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</si>
  <si>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</si>
  <si>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</si>
  <si>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</si>
  <si>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</si>
  <si>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</si>
  <si>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</si>
  <si>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</si>
  <si>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</si>
  <si>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</si>
  <si>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</si>
  <si>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</si>
  <si>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</si>
  <si>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</si>
  <si>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</si>
  <si>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</si>
  <si>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</si>
  <si>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</si>
  <si>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</si>
  <si>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</si>
  <si>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</si>
  <si>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</si>
  <si>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</si>
  <si>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</si>
  <si>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</si>
  <si>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</si>
  <si>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</si>
  <si>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</si>
  <si>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</si>
  <si>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</si>
  <si>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</si>
  <si>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</si>
  <si>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</si>
  <si>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</si>
  <si>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</si>
  <si>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</si>
  <si>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</si>
  <si>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</si>
  <si>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</si>
  <si>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</si>
  <si>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</si>
  <si>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</si>
  <si>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</si>
  <si>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</si>
  <si>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</si>
  <si>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</si>
  <si>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</si>
  <si>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</si>
  <si>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</si>
  <si>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</si>
  <si>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</si>
  <si>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</si>
  <si>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</si>
  <si>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</si>
  <si>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</si>
  <si>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</si>
  <si>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</si>
  <si>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</si>
  <si>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</si>
  <si>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</si>
  <si>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</si>
  <si>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</si>
  <si>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</si>
  <si>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</si>
  <si>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</si>
  <si>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</si>
  <si>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</si>
  <si>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</si>
  <si>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</si>
  <si>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</si>
  <si>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</si>
  <si>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</si>
  <si>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</si>
  <si>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</si>
  <si>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</si>
  <si>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</si>
  <si>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</si>
  <si>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</si>
  <si>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</si>
  <si>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</si>
  <si>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</si>
  <si>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</si>
  <si>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</si>
  <si>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</si>
  <si>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</si>
  <si>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</si>
  <si>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</si>
  <si>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</si>
  <si>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</si>
  <si>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</si>
  <si>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</si>
  <si>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</si>
  <si>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</si>
  <si>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</si>
  <si>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</si>
  <si>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</si>
  <si>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</si>
  <si>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</si>
  <si>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</si>
  <si>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</si>
  <si>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</si>
  <si>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</si>
  <si>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</si>
  <si>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</si>
  <si>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</si>
  <si>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</si>
  <si>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</si>
  <si>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</si>
  <si>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</si>
  <si>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</si>
  <si>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</si>
  <si>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</si>
  <si>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</si>
  <si>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</si>
  <si>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</si>
  <si>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</si>
  <si>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</si>
  <si>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</si>
  <si>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</si>
  <si>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</si>
  <si>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</si>
  <si>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</si>
  <si>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</si>
  <si>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</si>
  <si>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</si>
  <si>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</si>
  <si>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</si>
  <si>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</si>
  <si>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</si>
  <si>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</si>
  <si>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</si>
  <si>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</si>
  <si>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</si>
  <si>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</si>
  <si>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</si>
  <si>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</si>
  <si>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</si>
  <si>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</si>
  <si>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</si>
  <si>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</si>
  <si>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</si>
  <si>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</si>
  <si>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</si>
  <si>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</si>
  <si>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</si>
  <si>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</si>
  <si>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</si>
  <si>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</si>
  <si>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</si>
  <si>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</si>
  <si>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</si>
  <si>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</si>
  <si>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</si>
  <si>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</si>
  <si>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</si>
  <si>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</si>
  <si>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</si>
  <si>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</si>
  <si>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</si>
  <si>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</si>
  <si>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</si>
  <si>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</si>
  <si>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</si>
  <si>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</si>
  <si>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</si>
  <si>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</si>
  <si>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</si>
  <si>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</si>
  <si>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</si>
  <si>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</si>
  <si>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</si>
  <si>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</si>
  <si>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</si>
  <si>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</si>
  <si>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</si>
  <si>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</si>
  <si>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</si>
  <si>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</si>
  <si>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</si>
  <si>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</si>
  <si>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</si>
  <si>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</si>
  <si>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</si>
  <si>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</si>
  <si>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</si>
  <si>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</si>
  <si>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</si>
  <si>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</si>
  <si>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</si>
  <si>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</si>
  <si>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</si>
  <si>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</si>
  <si>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</si>
  <si>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</si>
  <si>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</si>
  <si>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</si>
  <si>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</si>
  <si>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</si>
  <si>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</si>
  <si>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</si>
  <si>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</si>
  <si>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</si>
  <si>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</si>
  <si>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</si>
  <si>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</si>
  <si>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</si>
  <si>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</si>
  <si>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</si>
  <si>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</si>
  <si>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</si>
  <si>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</si>
  <si>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</si>
  <si>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</si>
  <si>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</si>
  <si>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</si>
  <si>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</si>
  <si>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</si>
  <si>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</si>
  <si>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</si>
  <si>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</si>
  <si>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</si>
  <si>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</si>
  <si>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</si>
  <si>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</si>
  <si>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</si>
  <si>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</si>
  <si>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</si>
  <si>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</si>
  <si>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</si>
  <si>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</si>
  <si>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</si>
  <si>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</si>
  <si>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</si>
  <si>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</si>
  <si>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</si>
  <si>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</si>
  <si>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</si>
  <si>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</si>
  <si>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</si>
  <si>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</si>
  <si>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</si>
  <si>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</si>
  <si>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</si>
  <si>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</si>
  <si>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</si>
  <si>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</si>
  <si>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</si>
  <si>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</si>
  <si>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</si>
  <si>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</si>
  <si>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</si>
  <si>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</si>
  <si>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</si>
  <si>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</si>
  <si>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</si>
  <si>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</si>
  <si>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</si>
  <si>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</si>
  <si>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</si>
  <si>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</si>
  <si>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</si>
  <si>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</si>
  <si>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</si>
  <si>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</si>
  <si>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</si>
  <si>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</si>
  <si>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</si>
  <si>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</si>
  <si>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</si>
  <si>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</si>
  <si>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</si>
  <si>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</si>
  <si>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</si>
  <si>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</si>
  <si>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</si>
  <si>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</si>
  <si>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</si>
  <si>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</si>
  <si>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</si>
  <si>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</si>
  <si>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</si>
  <si>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</si>
  <si>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</si>
  <si>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</si>
  <si>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</si>
  <si>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</si>
  <si>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</si>
  <si>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</si>
  <si>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</si>
  <si>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</si>
  <si>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</si>
  <si>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</si>
  <si>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</si>
  <si>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</si>
  <si>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</si>
  <si>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</si>
  <si>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</si>
  <si>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</si>
  <si>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</si>
  <si>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</si>
  <si>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</si>
  <si>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</si>
  <si>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</si>
  <si>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</si>
  <si>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</si>
  <si>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</si>
  <si>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</si>
  <si>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</si>
  <si>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</si>
  <si>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</si>
  <si>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</si>
  <si>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</si>
  <si>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</si>
  <si>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</si>
  <si>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</si>
  <si>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</si>
  <si>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</si>
  <si>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</si>
  <si>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</si>
  <si>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</si>
  <si>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</si>
  <si>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</si>
  <si>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</si>
  <si>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</si>
  <si>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</si>
  <si>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</si>
  <si>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</si>
  <si>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</si>
  <si>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</si>
  <si>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</si>
  <si>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</si>
  <si>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</si>
  <si>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</si>
  <si>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</si>
  <si>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</si>
  <si>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</si>
  <si>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</si>
  <si>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</si>
  <si>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</si>
  <si>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</si>
  <si>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</si>
  <si>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</si>
  <si>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</si>
  <si>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</si>
  <si>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</si>
  <si>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</si>
  <si>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</si>
  <si>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</si>
  <si>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</si>
  <si>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</si>
  <si>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</si>
  <si>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</si>
  <si>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</si>
  <si>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</si>
  <si>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</si>
  <si>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</si>
  <si>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</si>
  <si>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</si>
  <si>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</si>
  <si>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</si>
  <si>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</si>
  <si>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</si>
  <si>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</si>
  <si>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</si>
  <si>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</si>
  <si>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</si>
  <si>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</si>
  <si>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</si>
  <si>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</si>
  <si>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</si>
  <si>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</si>
  <si>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</si>
  <si>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</si>
  <si>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</si>
  <si>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</si>
  <si>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</si>
  <si>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</si>
  <si>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</si>
  <si>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</si>
  <si>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</si>
  <si>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</si>
  <si>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</si>
  <si>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</si>
  <si>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</si>
  <si>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</si>
  <si>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</si>
  <si>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</si>
  <si>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</si>
  <si>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</si>
  <si>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</si>
  <si>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</si>
  <si>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</si>
  <si>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</si>
  <si>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</si>
  <si>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</si>
  <si>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</si>
  <si>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</si>
  <si>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</si>
  <si>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</si>
  <si>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</si>
  <si>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</si>
  <si>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</si>
  <si>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</si>
  <si>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</si>
  <si>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</si>
  <si>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</si>
  <si>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</si>
  <si>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</si>
  <si>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</si>
  <si>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</si>
  <si>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</si>
  <si>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</si>
  <si>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</si>
  <si>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</si>
  <si>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</si>
  <si>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</si>
  <si>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</si>
  <si>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</si>
  <si>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</si>
  <si>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</si>
  <si>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</si>
  <si>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</si>
  <si>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</si>
  <si>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</si>
  <si>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</si>
  <si>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</si>
  <si>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</si>
  <si>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</si>
  <si>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</si>
  <si>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</si>
  <si>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</si>
  <si>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</si>
  <si>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</si>
  <si>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</si>
  <si>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</si>
  <si>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</si>
  <si>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</si>
  <si>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</si>
  <si>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</si>
  <si>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</si>
  <si>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</si>
  <si>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</si>
  <si>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</si>
  <si>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</si>
  <si>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</si>
  <si>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</si>
  <si>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</si>
  <si>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</si>
  <si>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</si>
  <si>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</si>
  <si>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</si>
  <si>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</si>
  <si>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</si>
  <si>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</si>
  <si>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</si>
  <si>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</si>
  <si>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</si>
  <si>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</si>
  <si>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</si>
  <si>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</si>
  <si>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</si>
  <si>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</si>
  <si>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</si>
  <si>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</si>
  <si>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</si>
  <si>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</si>
  <si>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</si>
  <si>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</si>
  <si>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</si>
  <si>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</si>
  <si>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</si>
  <si>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</si>
  <si>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</si>
  <si>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</si>
  <si>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</si>
  <si>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</si>
  <si>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</si>
  <si>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</si>
  <si>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</si>
  <si>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</si>
  <si>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</si>
  <si>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</si>
  <si>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</si>
  <si>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</si>
  <si>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</si>
  <si>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</si>
  <si>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</si>
  <si>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</si>
  <si>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</si>
  <si>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</si>
  <si>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</si>
  <si>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</si>
  <si>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</si>
  <si>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</si>
  <si>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</si>
  <si>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</si>
  <si>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</si>
  <si>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</si>
  <si>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</si>
  <si>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</si>
  <si>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</si>
  <si>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</si>
  <si>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</si>
  <si>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</si>
  <si>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</si>
  <si>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</si>
  <si>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</si>
  <si>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</si>
  <si>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</si>
  <si>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</si>
  <si>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</si>
  <si>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</si>
  <si>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</si>
  <si>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</si>
  <si>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</si>
  <si>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</si>
  <si>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</si>
  <si>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</si>
  <si>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</si>
  <si>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</si>
  <si>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</si>
  <si>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</si>
  <si>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</si>
  <si>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</si>
  <si>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</si>
  <si>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</si>
  <si>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</si>
  <si>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</si>
  <si>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</si>
  <si>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</si>
  <si>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</si>
  <si>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</si>
  <si>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</si>
  <si>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</si>
  <si>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</si>
  <si>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</si>
  <si>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</si>
  <si>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</si>
  <si>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</si>
  <si>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</si>
  <si>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</si>
  <si>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</si>
  <si>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</si>
  <si>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</si>
  <si>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</si>
  <si>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</si>
  <si>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</si>
  <si>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</si>
  <si>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</si>
  <si>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</si>
  <si>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</si>
  <si>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</si>
  <si>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</si>
  <si>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</si>
  <si>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</si>
  <si>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</si>
  <si>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</si>
  <si>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</si>
  <si>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</si>
  <si>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</si>
  <si>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</si>
  <si>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</si>
  <si>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</si>
  <si>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</si>
  <si>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</si>
  <si>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</si>
  <si>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</si>
  <si>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</si>
  <si>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</si>
  <si>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</si>
  <si>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</si>
  <si>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</si>
  <si>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</si>
  <si>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</si>
  <si>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</si>
  <si>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</si>
  <si>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</si>
  <si>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</si>
  <si>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</si>
  <si>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</si>
  <si>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</si>
  <si>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</si>
  <si>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</si>
  <si>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</si>
  <si>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</si>
  <si>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</si>
  <si>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</si>
  <si>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</si>
  <si>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</si>
  <si>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</si>
  <si>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</si>
  <si>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</si>
  <si>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</si>
  <si>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</si>
  <si>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</si>
  <si>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</si>
  <si>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</si>
  <si>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</si>
  <si>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</si>
  <si>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</si>
  <si>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</si>
  <si>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</si>
  <si>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</si>
  <si>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</si>
  <si>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</si>
  <si>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</si>
  <si>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</si>
  <si>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</si>
  <si>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</si>
  <si>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</si>
  <si>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</si>
  <si>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</si>
  <si>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</si>
  <si>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</si>
  <si>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</si>
  <si>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</si>
  <si>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</si>
  <si>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</si>
  <si>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</si>
  <si>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</si>
  <si>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</si>
  <si>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</si>
  <si>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</si>
  <si>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</si>
  <si>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</si>
  <si>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</si>
  <si>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</si>
  <si>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</si>
  <si>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</si>
  <si>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</si>
  <si>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</si>
  <si>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</si>
  <si>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</si>
  <si>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</si>
  <si>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</si>
  <si>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</si>
  <si>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</si>
  <si>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</si>
  <si>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</si>
  <si>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</si>
  <si>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</si>
  <si>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</si>
  <si>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</si>
  <si>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</si>
  <si>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</si>
  <si>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</si>
  <si>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</si>
  <si>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</si>
  <si>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</si>
  <si>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</si>
  <si>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</si>
  <si>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</si>
  <si>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</si>
  <si>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</si>
  <si>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</si>
  <si>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</si>
  <si>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</si>
  <si>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</si>
  <si>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</si>
  <si>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</si>
  <si>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</si>
  <si>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</si>
  <si>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</si>
  <si>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</si>
  <si>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</si>
  <si>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</si>
  <si>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</si>
  <si>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</si>
  <si>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</si>
  <si>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</si>
  <si>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</si>
  <si>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</si>
  <si>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</si>
  <si>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</si>
  <si>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</si>
  <si>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</si>
  <si>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</si>
  <si>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</si>
  <si>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</si>
  <si>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</si>
  <si>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</si>
  <si>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</si>
  <si>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</si>
  <si>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</si>
  <si>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</si>
  <si>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</si>
  <si>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</si>
  <si>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</si>
  <si>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</si>
  <si>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</si>
  <si>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</si>
  <si>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</si>
  <si>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</si>
  <si>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</si>
  <si>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</si>
  <si>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</si>
  <si>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</si>
  <si>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</si>
  <si>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</si>
  <si>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</si>
  <si>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</si>
  <si>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</si>
  <si>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</si>
  <si>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</si>
  <si>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</si>
  <si>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</si>
  <si>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</si>
  <si>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</si>
  <si>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</si>
  <si>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</si>
  <si>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</si>
  <si>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</si>
  <si>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</si>
  <si>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</si>
  <si>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</si>
  <si>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</si>
  <si>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</si>
  <si>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</si>
  <si>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</si>
  <si>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</si>
  <si>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</si>
  <si>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</si>
  <si>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</si>
  <si>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</si>
  <si>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</si>
  <si>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</si>
  <si>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</si>
  <si>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</si>
  <si>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</si>
  <si>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</si>
  <si>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</si>
  <si>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</si>
  <si>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</si>
  <si>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</si>
  <si>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</si>
  <si>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</si>
  <si>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</si>
  <si>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</si>
  <si>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</si>
  <si>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</si>
  <si>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</si>
  <si>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</si>
  <si>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</si>
  <si>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</si>
  <si>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</si>
  <si>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</si>
  <si>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</si>
  <si>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</si>
  <si>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</si>
  <si>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</si>
  <si>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</si>
  <si>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</si>
  <si>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</si>
  <si>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</si>
  <si>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</si>
  <si>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</si>
  <si>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</si>
  <si>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</si>
  <si>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</si>
  <si>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</si>
  <si>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</si>
  <si>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</si>
  <si>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</si>
  <si>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</si>
  <si>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</si>
  <si>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</si>
  <si>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</si>
  <si>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</si>
  <si>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</si>
  <si>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</si>
  <si>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</si>
  <si>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</si>
  <si>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</si>
  <si>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</si>
  <si>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</si>
  <si>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</si>
  <si>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</si>
  <si>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</si>
  <si>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</si>
  <si>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</si>
  <si>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</si>
  <si>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</si>
  <si>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</si>
  <si>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</si>
  <si>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</si>
  <si>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</si>
  <si>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</si>
  <si>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</si>
  <si>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</si>
  <si>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</si>
  <si>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</si>
  <si>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</si>
  <si>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</si>
  <si>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</si>
  <si>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</si>
  <si>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</si>
  <si>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</si>
  <si>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</si>
  <si>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</si>
  <si>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</si>
  <si>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</si>
  <si>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</si>
  <si>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</si>
  <si>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</si>
  <si>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</si>
  <si>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</si>
  <si>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</si>
  <si>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</si>
  <si>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</si>
  <si>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</si>
  <si>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</si>
  <si>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</si>
  <si>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</si>
  <si>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</si>
  <si>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</si>
  <si>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</si>
  <si>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</si>
  <si>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</si>
  <si>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</si>
  <si>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</si>
  <si>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</si>
  <si>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</si>
  <si>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</si>
  <si>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</si>
  <si>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</si>
  <si>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</si>
  <si>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</si>
  <si>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</si>
  <si>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</si>
  <si>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</si>
  <si>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</si>
  <si>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</si>
  <si>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</si>
  <si>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</si>
  <si>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</si>
  <si>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</si>
  <si>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</si>
  <si>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</si>
  <si>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</si>
  <si>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</si>
  <si>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</si>
  <si>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</si>
  <si>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</si>
  <si>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</si>
  <si>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</si>
  <si>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</si>
  <si>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</si>
  <si>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</si>
  <si>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</si>
  <si>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</si>
  <si>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</si>
  <si>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</si>
  <si>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</si>
  <si>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</si>
  <si>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</si>
  <si>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</si>
  <si>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</si>
  <si>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</si>
  <si>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</si>
  <si>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</si>
  <si>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</si>
  <si>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</si>
  <si>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</si>
  <si>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</si>
  <si>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</si>
  <si>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</si>
  <si>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</si>
  <si>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</si>
  <si>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</si>
  <si>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</si>
  <si>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</si>
  <si>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</si>
  <si>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</si>
  <si>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</si>
  <si>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</si>
  <si>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</si>
  <si>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</si>
  <si>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</si>
  <si>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</si>
  <si>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</si>
  <si>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</si>
  <si>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</si>
  <si>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</si>
  <si>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</si>
  <si>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</si>
  <si>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</si>
  <si>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</si>
  <si>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</si>
  <si>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</si>
  <si>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</si>
  <si>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</si>
  <si>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</si>
  <si>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</si>
  <si>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</si>
  <si>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</si>
  <si>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</si>
  <si>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</si>
  <si>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</si>
  <si>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</si>
  <si>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</si>
  <si>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</si>
  <si>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</si>
  <si>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</si>
  <si>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</si>
  <si>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</si>
  <si>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</si>
  <si>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</si>
  <si>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</si>
  <si>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</si>
  <si>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</si>
  <si>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</si>
  <si>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</si>
  <si>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</si>
  <si>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</si>
  <si>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</si>
  <si>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</si>
  <si>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</si>
  <si>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</si>
  <si>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</si>
  <si>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</si>
  <si>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</si>
  <si>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</si>
  <si>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</si>
  <si>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</si>
  <si>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</si>
  <si>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</si>
  <si>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</si>
  <si>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</si>
  <si>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</si>
  <si>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</si>
  <si>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</si>
  <si>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</si>
  <si>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</si>
  <si>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</si>
  <si>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</si>
  <si>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</si>
  <si>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</si>
  <si>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</si>
  <si>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</si>
  <si>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</si>
  <si>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</si>
  <si>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</si>
  <si>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</si>
  <si>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</si>
  <si>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</si>
  <si>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</si>
  <si>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</si>
  <si>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</si>
  <si>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</si>
  <si>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</si>
  <si>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</si>
  <si>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</si>
  <si>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</si>
  <si>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</si>
  <si>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</si>
  <si>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</si>
  <si>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</si>
  <si>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</si>
  <si>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</si>
  <si>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</si>
  <si>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</si>
  <si>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</si>
  <si>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</si>
  <si>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</si>
  <si>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</si>
  <si>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</si>
  <si>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</si>
  <si>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</si>
  <si>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</si>
  <si>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</si>
  <si>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</si>
  <si>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</si>
  <si>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</si>
  <si>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</si>
  <si>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</si>
  <si>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</si>
  <si>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</si>
  <si>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</si>
  <si>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</si>
  <si>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</si>
  <si>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</si>
  <si>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</si>
  <si>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</si>
  <si>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</si>
  <si>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</si>
  <si>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</si>
  <si>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</si>
  <si>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</si>
  <si>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</si>
  <si>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</si>
  <si>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</si>
  <si>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</si>
  <si>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</si>
  <si>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</si>
  <si>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</si>
  <si>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</si>
  <si>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</si>
  <si>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</si>
  <si>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</si>
  <si>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</si>
  <si>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</si>
  <si>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</si>
  <si>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</si>
  <si>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</si>
  <si>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</si>
  <si>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</si>
  <si>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</si>
  <si>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</si>
  <si>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</si>
  <si>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</si>
  <si>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</si>
  <si>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</si>
  <si>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</si>
  <si>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</si>
  <si>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</si>
  <si>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</si>
  <si>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</si>
  <si>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</si>
  <si>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</si>
  <si>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</si>
  <si>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</si>
  <si>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</si>
  <si>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</si>
  <si>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</si>
  <si>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</si>
  <si>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</si>
  <si>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</si>
  <si>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</si>
  <si>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</si>
  <si>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</si>
  <si>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</si>
  <si>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</si>
  <si>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</si>
  <si>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</si>
  <si>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</si>
  <si>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</si>
  <si>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</si>
  <si>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</si>
  <si>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</si>
  <si>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</si>
  <si>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</si>
  <si>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</si>
  <si>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</si>
  <si>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</si>
  <si>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</si>
  <si>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</si>
  <si>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</si>
  <si>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</si>
  <si>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</si>
  <si>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</si>
  <si>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</si>
  <si>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</si>
  <si>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</si>
  <si>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</si>
  <si>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</si>
  <si>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</si>
  <si>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</si>
  <si>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</si>
  <si>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</si>
  <si>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</si>
  <si>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</si>
  <si>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</si>
  <si>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</si>
  <si>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</si>
  <si>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</si>
  <si>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</si>
  <si>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</si>
  <si>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</si>
  <si>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</si>
  <si>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</si>
  <si>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</si>
  <si>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</si>
  <si>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</si>
  <si>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</si>
  <si>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</si>
  <si>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</si>
  <si>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</si>
  <si>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</si>
  <si>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</si>
  <si>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</si>
  <si>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</si>
  <si>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</si>
  <si>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</si>
  <si>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</si>
  <si>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</si>
  <si>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</si>
  <si>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</si>
  <si>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</si>
  <si>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</si>
  <si>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</si>
  <si>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</si>
  <si>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</si>
  <si>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</si>
  <si>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</si>
  <si>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</si>
  <si>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</si>
  <si>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</si>
  <si>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</si>
  <si>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</si>
  <si>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</si>
  <si>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</si>
  <si>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</si>
  <si>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</si>
  <si>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</si>
  <si>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</si>
  <si>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</si>
  <si>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</si>
  <si>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</si>
  <si>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</si>
  <si>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</si>
  <si>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</si>
  <si>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</si>
  <si>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</si>
  <si>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</si>
  <si>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</si>
  <si>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</si>
  <si>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</si>
  <si>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</si>
  <si>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</si>
  <si>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</si>
  <si>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</si>
  <si>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</si>
  <si>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</si>
  <si>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</si>
  <si>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</si>
  <si>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</si>
  <si>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</si>
  <si>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</si>
  <si>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</si>
  <si>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</si>
  <si>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</si>
  <si>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</si>
  <si>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</si>
  <si>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</si>
  <si>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</si>
  <si>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</si>
  <si>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</si>
  <si>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</si>
  <si>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</si>
  <si>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</si>
  <si>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</si>
  <si>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</si>
  <si>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</si>
  <si>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</si>
  <si>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</si>
  <si>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</si>
  <si>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</si>
  <si>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</si>
  <si>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</si>
  <si>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</si>
  <si>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</si>
  <si>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</si>
  <si>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</si>
  <si>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</si>
  <si>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</si>
  <si>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</si>
  <si>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</si>
  <si>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</si>
  <si>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</si>
  <si>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</si>
  <si>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</si>
  <si>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</si>
  <si>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</si>
  <si>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</si>
  <si>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</si>
  <si>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</si>
  <si>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</si>
  <si>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</si>
  <si>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</si>
  <si>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</si>
  <si>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</si>
  <si>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</si>
  <si>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</si>
  <si>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</si>
  <si>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</si>
  <si>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</si>
  <si>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</si>
  <si>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</si>
  <si>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</si>
  <si>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</si>
  <si>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</si>
  <si>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</si>
  <si>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</si>
  <si>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</si>
  <si>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</si>
  <si>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</si>
  <si>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</si>
  <si>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</si>
  <si>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</si>
  <si>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</si>
  <si>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</si>
  <si>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</si>
  <si>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</si>
  <si>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</si>
  <si>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</si>
  <si>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</si>
  <si>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</si>
  <si>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</si>
  <si>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</si>
  <si>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</si>
  <si>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</si>
  <si>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</si>
  <si>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</si>
  <si>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</si>
  <si>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</si>
  <si>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</si>
  <si>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</si>
  <si>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</si>
  <si>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</si>
  <si>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</si>
  <si>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</si>
  <si>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</si>
  <si>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</si>
  <si>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</si>
  <si>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</si>
  <si>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</si>
  <si>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</si>
  <si>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</si>
  <si>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</si>
  <si>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</si>
  <si>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</si>
  <si>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</si>
  <si>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</si>
  <si>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</si>
  <si>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</si>
  <si>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</si>
  <si>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</si>
  <si>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</si>
  <si>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</si>
  <si>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</si>
  <si>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</si>
  <si>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</si>
  <si>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</si>
  <si>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</si>
  <si>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</si>
  <si>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</si>
  <si>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</si>
  <si>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</si>
  <si>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</si>
  <si>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</si>
  <si>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</si>
  <si>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</si>
  <si>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</si>
  <si>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</si>
  <si>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</si>
  <si>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</si>
  <si>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</si>
  <si>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</si>
  <si>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</si>
  <si>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</si>
  <si>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</si>
  <si>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</si>
  <si>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</si>
  <si>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</si>
  <si>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</si>
  <si>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</si>
  <si>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</si>
  <si>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</si>
  <si>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</si>
  <si>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</si>
  <si>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</si>
  <si>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</si>
  <si>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</si>
  <si>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</si>
  <si>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</si>
  <si>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</si>
  <si>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</si>
  <si>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</si>
  <si>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</si>
  <si>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</si>
  <si>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</si>
  <si>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</si>
  <si>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</si>
  <si>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</si>
  <si>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</si>
  <si>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</si>
  <si>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</si>
  <si>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</si>
  <si>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</si>
  <si>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</si>
  <si>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</si>
  <si>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</si>
  <si>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</si>
  <si>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</si>
  <si>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</si>
  <si>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</si>
  <si>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</si>
  <si>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</si>
  <si>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</si>
  <si>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</si>
  <si>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</si>
  <si>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</si>
  <si>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</si>
  <si>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</si>
  <si>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</si>
  <si>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</si>
  <si>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</si>
  <si>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</si>
  <si>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</si>
  <si>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</si>
  <si>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</si>
  <si>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</si>
  <si>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</si>
  <si>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</si>
  <si>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</si>
  <si>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</si>
  <si>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</si>
  <si>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</si>
  <si>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</si>
  <si>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</si>
  <si>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</si>
  <si>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</si>
  <si>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</si>
  <si>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</si>
  <si>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</si>
  <si>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</si>
  <si>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</si>
  <si>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</si>
  <si>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</si>
  <si>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</si>
  <si>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</si>
  <si>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</si>
  <si>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</si>
  <si>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</si>
  <si>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</si>
  <si>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</si>
  <si>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</si>
  <si>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</si>
  <si>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</si>
  <si>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</si>
  <si>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</si>
  <si>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</si>
  <si>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</si>
  <si>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</si>
  <si>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</si>
  <si>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</si>
  <si>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</si>
  <si>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</si>
  <si>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</si>
  <si>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</si>
  <si>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</si>
  <si>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</si>
  <si>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</si>
  <si>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</si>
  <si>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</si>
  <si>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</si>
  <si>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</si>
  <si>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</si>
  <si>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</si>
  <si>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</si>
  <si>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</si>
  <si>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</si>
  <si>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</si>
  <si>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</si>
  <si>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</si>
  <si>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</si>
  <si>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</si>
  <si>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</si>
  <si>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</si>
  <si>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</si>
  <si>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</si>
  <si>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</si>
  <si>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</si>
  <si>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</si>
  <si>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</si>
  <si>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</si>
  <si>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</si>
  <si>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</si>
  <si>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</si>
  <si>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</si>
  <si>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</si>
  <si>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</si>
  <si>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</si>
  <si>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</si>
  <si>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</si>
  <si>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</si>
  <si>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</si>
  <si>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</si>
  <si>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</si>
  <si>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</si>
  <si>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</si>
  <si>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</si>
  <si>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</si>
  <si>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</si>
  <si>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</si>
  <si>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</si>
  <si>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</si>
  <si>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</si>
  <si>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</si>
  <si>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</si>
  <si>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</si>
  <si>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</si>
  <si>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</si>
  <si>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</si>
  <si>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</si>
  <si>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</si>
  <si>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</si>
  <si>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</si>
  <si>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</si>
  <si>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</si>
  <si>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</si>
  <si>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</si>
  <si>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</si>
  <si>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</si>
  <si>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</si>
  <si>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</si>
  <si>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</si>
  <si>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</si>
  <si>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</si>
  <si>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</si>
  <si>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</si>
  <si>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</si>
  <si>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</si>
  <si>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</si>
  <si>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</si>
  <si>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</si>
  <si>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</si>
  <si>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</si>
  <si>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</si>
  <si>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</si>
  <si>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</si>
  <si>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</si>
  <si>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</si>
  <si>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</si>
  <si>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</si>
  <si>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</si>
  <si>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</si>
  <si>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</si>
  <si>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</si>
  <si>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</si>
  <si>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</si>
  <si>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</si>
  <si>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</si>
  <si>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</si>
  <si>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</si>
  <si>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</si>
  <si>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</si>
  <si>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</si>
  <si>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</si>
  <si>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</si>
  <si>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</si>
  <si>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</si>
  <si>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</si>
  <si>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</si>
  <si>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</si>
  <si>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</si>
  <si>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</si>
  <si>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</si>
  <si>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</si>
  <si>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</si>
  <si>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</si>
  <si>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</si>
  <si>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</si>
  <si>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</si>
  <si>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</si>
  <si>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</si>
  <si>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</si>
  <si>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</si>
  <si>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</si>
  <si>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</si>
  <si>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</si>
  <si>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</si>
  <si>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</si>
  <si>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</si>
  <si>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</si>
  <si>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</si>
  <si>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</si>
  <si>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</si>
  <si>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</si>
  <si>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</si>
  <si>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</si>
  <si>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</si>
  <si>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</si>
  <si>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</si>
  <si>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</si>
  <si>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</si>
  <si>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</si>
  <si>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</si>
  <si>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</si>
  <si>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</si>
  <si>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</si>
  <si>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</si>
  <si>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</si>
  <si>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</si>
  <si>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</si>
  <si>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</si>
  <si>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</si>
  <si>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</si>
  <si>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</si>
  <si>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</si>
  <si>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</si>
  <si>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</si>
  <si>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</si>
  <si>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</si>
  <si>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</si>
  <si>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</si>
  <si>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</si>
  <si>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</si>
  <si>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</si>
  <si>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</si>
  <si>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</si>
  <si>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</si>
  <si>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</si>
  <si>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</si>
  <si>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</si>
  <si>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</si>
  <si>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</si>
  <si>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</si>
  <si>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</si>
  <si>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</si>
  <si>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</si>
  <si>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</si>
  <si>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</si>
  <si>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</si>
  <si>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</si>
  <si>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</si>
  <si>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</si>
  <si>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</si>
  <si>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</si>
  <si>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</si>
  <si>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</si>
  <si>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</si>
  <si>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</si>
  <si>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</si>
  <si>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</si>
  <si>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</si>
  <si>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</si>
  <si>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</si>
  <si>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</si>
  <si>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</si>
  <si>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</si>
  <si>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</si>
  <si>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</si>
  <si>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</si>
  <si>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</si>
  <si>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</si>
  <si>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</si>
  <si>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</si>
  <si>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</si>
  <si>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</si>
  <si>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</si>
  <si>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</si>
  <si>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</si>
  <si>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</si>
  <si>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</si>
  <si>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</si>
  <si>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</si>
  <si>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</si>
  <si>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</si>
  <si>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</si>
  <si>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</si>
  <si>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</si>
  <si>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</si>
  <si>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</si>
  <si>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</si>
  <si>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</si>
  <si>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</si>
  <si>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</si>
  <si>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</si>
  <si>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</si>
  <si>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</si>
  <si>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</si>
  <si>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</si>
  <si>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</si>
  <si>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</si>
  <si>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</si>
  <si>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</si>
  <si>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</si>
  <si>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</si>
  <si>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</si>
  <si>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</si>
  <si>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</si>
  <si>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</si>
  <si>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</si>
  <si>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</si>
  <si>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</si>
  <si>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</si>
  <si>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</si>
  <si>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</si>
  <si>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</si>
  <si>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</si>
  <si>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</si>
  <si>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</si>
  <si>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</si>
  <si>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</si>
  <si>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</si>
  <si>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</si>
  <si>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</si>
  <si>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</si>
  <si>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</si>
  <si>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</si>
  <si>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</si>
  <si>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</si>
  <si>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</si>
  <si>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</si>
  <si>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</si>
  <si>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</si>
  <si>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</si>
  <si>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</si>
  <si>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</si>
  <si>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</si>
  <si>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</si>
  <si>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</si>
  <si>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</si>
  <si>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</si>
  <si>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</si>
  <si>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</si>
  <si>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</si>
  <si>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</si>
  <si>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</si>
  <si>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</si>
  <si>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</si>
  <si>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</si>
  <si>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</si>
  <si>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</si>
  <si>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</si>
  <si>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</si>
  <si>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</si>
  <si>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</si>
  <si>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</si>
  <si>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</si>
  <si>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</si>
  <si>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</si>
  <si>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</si>
  <si>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</si>
  <si>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</si>
  <si>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</si>
  <si>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</si>
  <si>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</si>
  <si>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</si>
  <si>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</si>
  <si>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</si>
  <si>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</si>
  <si>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</si>
  <si>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</si>
  <si>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</si>
  <si>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</si>
  <si>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</si>
  <si>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</si>
  <si>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</si>
  <si>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</si>
  <si>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</si>
  <si>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</si>
  <si>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</si>
  <si>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</si>
  <si>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</si>
  <si>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</si>
  <si>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</si>
  <si>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</si>
  <si>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</si>
  <si>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</si>
  <si>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</si>
  <si>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</si>
  <si>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</si>
  <si>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</si>
  <si>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</si>
  <si>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</si>
  <si>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</si>
  <si>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</si>
  <si>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</si>
  <si>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</si>
  <si>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</si>
  <si>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</si>
  <si>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</si>
  <si>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</si>
  <si>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</si>
  <si>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</si>
  <si>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</si>
  <si>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</si>
  <si>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</si>
  <si>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</si>
  <si>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</si>
  <si>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</si>
  <si>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</si>
  <si>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</si>
  <si>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</si>
  <si>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</si>
  <si>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</si>
  <si>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</si>
  <si>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</si>
  <si>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</si>
  <si>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</si>
  <si>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</si>
  <si>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</si>
  <si>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</si>
  <si>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</si>
  <si>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</si>
  <si>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</si>
  <si>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</si>
  <si>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</si>
  <si>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</si>
  <si>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</si>
  <si>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</si>
  <si>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</si>
  <si>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</si>
  <si>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</si>
  <si>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</si>
  <si>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</si>
  <si>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</si>
  <si>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</si>
  <si>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</si>
  <si>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</si>
  <si>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</si>
  <si>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</si>
  <si>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</si>
  <si>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</si>
  <si>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</si>
  <si>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</si>
  <si>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</si>
  <si>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</si>
  <si>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</si>
  <si>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</si>
  <si>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</si>
  <si>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</si>
  <si>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</si>
  <si>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</si>
  <si>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</si>
  <si>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</si>
  <si>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</si>
  <si>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</si>
  <si>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</si>
  <si>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</si>
  <si>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</si>
  <si>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</si>
  <si>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</si>
  <si>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</si>
  <si>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</si>
  <si>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</si>
  <si>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</si>
  <si>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</si>
  <si>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</si>
  <si>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</si>
  <si>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</si>
  <si>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</si>
  <si>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</si>
  <si>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</si>
  <si>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</si>
  <si>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</si>
  <si>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</si>
  <si>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</si>
  <si>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</si>
  <si>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</si>
  <si>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</si>
  <si>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</si>
  <si>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</si>
  <si>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</si>
  <si>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</si>
  <si>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</si>
  <si>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</si>
  <si>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</si>
  <si>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</si>
  <si>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</si>
  <si>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</si>
  <si>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</si>
  <si>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</si>
  <si>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</si>
  <si>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</si>
  <si>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</si>
  <si>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</si>
  <si>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</si>
  <si>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</si>
  <si>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</si>
  <si>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</si>
  <si>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</si>
  <si>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</si>
  <si>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</si>
  <si>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</si>
  <si>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</si>
  <si>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</si>
  <si>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</si>
  <si>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</si>
  <si>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</si>
  <si>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</si>
  <si>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</si>
  <si>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</si>
  <si>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</si>
  <si>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</si>
  <si>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</si>
  <si>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</si>
  <si>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</si>
  <si>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</si>
  <si>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</si>
  <si>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</si>
  <si>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</si>
  <si>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</si>
  <si>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</si>
  <si>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</si>
  <si>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</si>
  <si>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</si>
  <si>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</si>
  <si>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</si>
  <si>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</si>
  <si>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</si>
  <si>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</si>
  <si>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</si>
  <si>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</si>
  <si>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</si>
  <si>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</si>
  <si>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</si>
  <si>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</si>
  <si>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</si>
  <si>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</si>
  <si>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</si>
  <si>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</si>
  <si>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</si>
  <si>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</si>
  <si>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</si>
  <si>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</si>
  <si>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</si>
  <si>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</si>
  <si>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</si>
  <si>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</si>
  <si>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</si>
  <si>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</si>
  <si>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</si>
  <si>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</si>
  <si>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</si>
  <si>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</si>
  <si>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</si>
  <si>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</si>
  <si>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</si>
  <si>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</si>
  <si>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</si>
  <si>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</si>
  <si>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</si>
  <si>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</si>
  <si>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</si>
  <si>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</si>
  <si>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</si>
  <si>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</si>
  <si>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</si>
  <si>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</si>
  <si>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</si>
  <si>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</si>
  <si>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</si>
  <si>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</si>
  <si>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</si>
  <si>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</si>
  <si>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</si>
  <si>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</si>
  <si>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</si>
  <si>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</si>
  <si>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</si>
  <si>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</si>
  <si>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</si>
  <si>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</si>
  <si>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</si>
  <si>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</si>
  <si>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</si>
  <si>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</si>
  <si>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</si>
  <si>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</si>
  <si>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</si>
  <si>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</si>
  <si>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</si>
  <si>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</si>
  <si>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</si>
  <si>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</si>
  <si>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</si>
  <si>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</si>
  <si>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</si>
  <si>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</si>
  <si>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</si>
  <si>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</si>
  <si>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</si>
  <si>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</si>
  <si>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</si>
  <si>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</si>
  <si>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</si>
  <si>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</si>
  <si>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</si>
  <si>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</si>
  <si>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</si>
  <si>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</si>
  <si>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</si>
  <si>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</si>
  <si>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</si>
  <si>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</si>
  <si>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</si>
  <si>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</si>
  <si>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</si>
  <si>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</si>
  <si>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</si>
  <si>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</si>
  <si>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</si>
  <si>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</si>
  <si>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</si>
  <si>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</si>
  <si>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</si>
  <si>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</si>
  <si>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</si>
  <si>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</si>
  <si>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</si>
  <si>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</si>
  <si>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</si>
  <si>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</si>
  <si>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</si>
  <si>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</si>
  <si>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</si>
  <si>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</si>
  <si>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</si>
  <si>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</si>
  <si>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</si>
  <si>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</si>
  <si>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</si>
  <si>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</si>
  <si>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</si>
  <si>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</si>
  <si>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</si>
  <si>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</si>
  <si>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</si>
  <si>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</si>
  <si>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</si>
  <si>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</si>
  <si>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</si>
  <si>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</si>
  <si>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</si>
  <si>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</si>
  <si>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</si>
  <si>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</si>
  <si>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</si>
  <si>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</si>
  <si>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</si>
  <si>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</si>
  <si>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</si>
  <si>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</si>
  <si>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</si>
  <si>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</si>
  <si>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</si>
  <si>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</si>
  <si>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</si>
  <si>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</si>
  <si>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</si>
  <si>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</si>
  <si>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</si>
  <si>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</si>
  <si>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</si>
  <si>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</si>
  <si>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</si>
  <si>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</si>
  <si>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</si>
  <si>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</si>
  <si>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</si>
  <si>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</si>
  <si>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</si>
  <si>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</si>
  <si>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</si>
  <si>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</si>
  <si>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</si>
  <si>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</si>
  <si>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</si>
  <si>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</si>
  <si>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</si>
  <si>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</si>
  <si>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</si>
  <si>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</si>
  <si>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</si>
  <si>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</si>
  <si>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</si>
  <si>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</si>
  <si>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</si>
  <si>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</si>
  <si>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</si>
  <si>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</si>
  <si>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</si>
  <si>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</si>
  <si>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</si>
  <si>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</si>
  <si>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</si>
  <si>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</si>
  <si>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</si>
  <si>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</si>
  <si>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</si>
  <si>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</si>
  <si>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</si>
  <si>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</si>
  <si>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</si>
  <si>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</si>
  <si>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</si>
  <si>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</si>
  <si>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</si>
  <si>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</si>
  <si>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</si>
  <si>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</si>
  <si>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</si>
  <si>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</si>
  <si>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</si>
  <si>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</si>
  <si>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</si>
  <si>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</si>
  <si>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</si>
  <si>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</si>
  <si>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</si>
  <si>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</si>
  <si>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</si>
  <si>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</si>
  <si>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</si>
  <si>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</si>
  <si>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</si>
  <si>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</si>
  <si>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</si>
  <si>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</si>
  <si>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</si>
  <si>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</si>
  <si>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</si>
  <si>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</si>
  <si>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</si>
  <si>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</si>
  <si>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</si>
  <si>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</si>
  <si>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</si>
  <si>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</si>
  <si>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</si>
  <si>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</si>
  <si>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</si>
  <si>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</si>
  <si>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</si>
  <si>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</si>
  <si>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</si>
  <si>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</si>
  <si>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</si>
  <si>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</si>
  <si>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</si>
  <si>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</si>
  <si>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</si>
  <si>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</si>
  <si>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</si>
  <si>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</si>
  <si>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</si>
  <si>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</si>
  <si>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</si>
  <si>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</si>
  <si>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</si>
  <si>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</si>
  <si>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</si>
  <si>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</si>
  <si>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</si>
  <si>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</si>
  <si>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</si>
  <si>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</si>
  <si>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</si>
  <si>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</si>
  <si>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</si>
  <si>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</si>
  <si>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</si>
  <si>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</si>
  <si>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</si>
  <si>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</si>
  <si>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</si>
  <si>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</si>
  <si>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</si>
  <si>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</si>
  <si>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</si>
  <si>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</si>
  <si>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</si>
  <si>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</si>
  <si>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</si>
  <si>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</si>
  <si>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</si>
  <si>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</si>
  <si>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</si>
  <si>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</si>
  <si>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</si>
  <si>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</si>
  <si>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</si>
  <si>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</si>
  <si>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</si>
  <si>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</si>
  <si>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</si>
  <si>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</si>
  <si>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</si>
  <si>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</si>
  <si>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</si>
  <si>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</si>
  <si>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</si>
  <si>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</si>
  <si>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</si>
  <si>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</si>
  <si>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</si>
  <si>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</si>
  <si>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</si>
  <si>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</si>
  <si>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</si>
  <si>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</si>
  <si>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</si>
  <si>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</si>
  <si>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</si>
  <si>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</si>
  <si>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</si>
  <si>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</si>
  <si>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</si>
  <si>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</si>
  <si>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</si>
  <si>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</si>
  <si>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</si>
  <si>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</si>
  <si>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</si>
  <si>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</si>
  <si>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</si>
  <si>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</si>
  <si>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</si>
  <si>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</si>
  <si>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</si>
  <si>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</si>
  <si>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</si>
  <si>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</si>
  <si>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</si>
  <si>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</si>
  <si>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</si>
  <si>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</si>
  <si>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</si>
  <si>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</si>
  <si>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</si>
  <si>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</si>
  <si>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</si>
  <si>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</si>
  <si>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</si>
  <si>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</si>
  <si>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</si>
  <si>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</si>
  <si>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</si>
  <si>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</si>
  <si>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</si>
  <si>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</si>
  <si>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</si>
  <si>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</si>
  <si>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</si>
  <si>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</si>
  <si>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</si>
  <si>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</si>
  <si>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</si>
  <si>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</si>
  <si>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</si>
  <si>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</si>
  <si>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</si>
  <si>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</si>
  <si>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</si>
  <si>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</si>
  <si>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</si>
  <si>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</si>
  <si>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</si>
  <si>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</si>
  <si>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</si>
  <si>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</si>
  <si>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</si>
  <si>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</si>
  <si>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</si>
  <si>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</si>
  <si>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</si>
  <si>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</si>
  <si>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</si>
  <si>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</si>
  <si>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</si>
  <si>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</si>
  <si>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</si>
  <si>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</si>
  <si>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</si>
  <si>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</si>
  <si>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</si>
  <si>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</si>
  <si>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</si>
  <si>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</si>
  <si>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</si>
  <si>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</si>
  <si>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</si>
  <si>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</si>
  <si>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</si>
  <si>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</si>
  <si>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</si>
  <si>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</si>
  <si>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</si>
  <si>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</si>
  <si>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</si>
  <si>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</si>
  <si>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</si>
  <si>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</si>
  <si>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</si>
  <si>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</si>
  <si>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</si>
  <si>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</si>
  <si>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</si>
  <si>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</si>
  <si>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</si>
  <si>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</si>
  <si>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</si>
  <si>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</si>
  <si>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</si>
  <si>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</si>
  <si>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</si>
  <si>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</si>
  <si>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</si>
  <si>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</si>
  <si>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</si>
  <si>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</si>
  <si>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</si>
  <si>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</si>
  <si>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</si>
  <si>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</si>
  <si>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</si>
  <si>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</si>
  <si>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</si>
  <si>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</si>
  <si>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</si>
  <si>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</si>
  <si>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</si>
  <si>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</si>
  <si>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</si>
  <si>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</si>
  <si>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</si>
  <si>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</si>
  <si>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</si>
  <si>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</si>
  <si>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</si>
  <si>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</si>
  <si>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</si>
  <si>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</si>
  <si>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</si>
  <si>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</si>
  <si>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</si>
  <si>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</si>
  <si>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</si>
  <si>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</si>
  <si>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</si>
  <si>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</si>
  <si>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</si>
  <si>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</si>
  <si>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</si>
  <si>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</si>
  <si>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</si>
  <si>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</si>
  <si>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</si>
  <si>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</si>
  <si>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</si>
  <si>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</si>
  <si>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</si>
  <si>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</si>
  <si>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</si>
  <si>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</si>
  <si>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</si>
  <si>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</si>
  <si>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</si>
  <si>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</si>
  <si>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</si>
  <si>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</si>
  <si>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</si>
  <si>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</si>
  <si>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</si>
  <si>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</si>
  <si>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</si>
  <si>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</si>
  <si>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</si>
  <si>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</si>
  <si>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</si>
  <si>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</si>
  <si>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</si>
  <si>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</si>
  <si>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</si>
  <si>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</si>
  <si>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</si>
  <si>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</si>
  <si>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</si>
  <si>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</si>
  <si>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</si>
  <si>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</si>
  <si>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</si>
  <si>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</si>
  <si>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</si>
  <si>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</si>
  <si>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</si>
  <si>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</si>
  <si>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</si>
  <si>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</si>
  <si>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</si>
  <si>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</si>
  <si>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</si>
  <si>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</si>
  <si>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</si>
  <si>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</si>
  <si>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</si>
  <si>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</si>
  <si>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</si>
  <si>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</si>
  <si>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</si>
  <si>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</si>
  <si>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</si>
  <si>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</si>
  <si>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</si>
  <si>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</si>
  <si>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</si>
  <si>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</si>
  <si>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</si>
  <si>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</si>
  <si>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</si>
  <si>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</si>
  <si>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</si>
  <si>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</si>
  <si>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</si>
  <si>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</si>
  <si>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</si>
  <si>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</si>
  <si>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</si>
  <si>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</si>
  <si>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</si>
  <si>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</si>
  <si>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</si>
  <si>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</si>
  <si>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</si>
  <si>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</si>
  <si>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</si>
  <si>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</si>
  <si>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</si>
  <si>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</si>
  <si>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</si>
  <si>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</si>
  <si>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</si>
  <si>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</si>
  <si>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</si>
  <si>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</si>
  <si>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</si>
  <si>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</si>
  <si>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</si>
  <si>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</si>
  <si>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</si>
  <si>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</si>
  <si>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</si>
  <si>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</si>
  <si>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</si>
  <si>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</si>
  <si>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</si>
  <si>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</si>
  <si>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</si>
  <si>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</si>
  <si>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</si>
  <si>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</si>
  <si>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</si>
  <si>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</si>
  <si>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</si>
  <si>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</si>
  <si>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</si>
  <si>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</si>
  <si>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</si>
  <si>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</si>
  <si>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</si>
  <si>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</si>
  <si>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</si>
  <si>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</si>
  <si>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</si>
  <si>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</si>
  <si>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</si>
  <si>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</si>
  <si>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</si>
  <si>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</si>
  <si>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</si>
  <si>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</si>
  <si>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</si>
  <si>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</si>
  <si>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</si>
  <si>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</si>
  <si>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</si>
  <si>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</si>
  <si>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</si>
  <si>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</si>
  <si>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</si>
  <si>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</si>
  <si>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</si>
  <si>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</si>
  <si>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</si>
  <si>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</si>
  <si>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</si>
  <si>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</si>
  <si>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</si>
  <si>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</si>
  <si>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</si>
  <si>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</si>
  <si>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</si>
  <si>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</si>
  <si>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</si>
  <si>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</si>
  <si>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</si>
  <si>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</si>
  <si>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</si>
  <si>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</si>
  <si>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</si>
  <si>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</si>
  <si>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</si>
  <si>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</si>
  <si>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</si>
  <si>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</si>
  <si>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</si>
  <si>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</si>
  <si>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</si>
  <si>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</si>
  <si>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</si>
  <si>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</si>
  <si>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</si>
  <si>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</si>
  <si>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</si>
  <si>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</si>
  <si>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</si>
  <si>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</si>
  <si>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</si>
  <si>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</si>
  <si>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</si>
  <si>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</si>
  <si>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</si>
  <si>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</si>
  <si>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</si>
  <si>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</si>
  <si>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</si>
  <si>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</si>
  <si>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</si>
  <si>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</si>
  <si>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</si>
  <si>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</si>
  <si>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</si>
  <si>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</si>
  <si>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</si>
  <si>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</si>
  <si>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</si>
  <si>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</si>
  <si>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</si>
  <si>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</si>
  <si>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</si>
  <si>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</si>
  <si>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</si>
  <si>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</si>
  <si>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</si>
  <si>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</si>
  <si>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</si>
  <si>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</si>
  <si>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</si>
  <si>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</si>
  <si>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</si>
  <si>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</si>
  <si>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</si>
  <si>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</si>
  <si>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</si>
  <si>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</si>
  <si>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</si>
  <si>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</si>
  <si>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</si>
  <si>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</si>
  <si>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</si>
  <si>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</si>
  <si>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</si>
  <si>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</si>
  <si>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</si>
  <si>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</si>
  <si>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</si>
  <si>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</si>
  <si>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</si>
  <si>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</si>
  <si>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</si>
  <si>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</si>
  <si>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</si>
  <si>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</si>
  <si>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</si>
  <si>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</si>
  <si>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</si>
  <si>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</si>
  <si>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</si>
  <si>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</si>
  <si>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</si>
  <si>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</si>
  <si>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</si>
  <si>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</si>
  <si>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</si>
  <si>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</si>
  <si>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</si>
  <si>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</si>
  <si>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</si>
  <si>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</si>
  <si>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</si>
  <si>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</si>
  <si>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</si>
  <si>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</si>
  <si>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</si>
  <si>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</si>
  <si>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</si>
  <si>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</si>
  <si>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</si>
  <si>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</si>
  <si>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</si>
  <si>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</si>
  <si>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</si>
  <si>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</si>
  <si>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</si>
  <si>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</si>
  <si>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</si>
  <si>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</si>
  <si>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</si>
  <si>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</si>
  <si>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</si>
  <si>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</si>
  <si>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</si>
  <si>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</si>
  <si>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</si>
  <si>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</si>
  <si>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</si>
  <si>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</si>
  <si>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</si>
  <si>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</si>
  <si>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</si>
  <si>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</si>
  <si>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</si>
  <si>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</si>
  <si>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</si>
  <si>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</si>
  <si>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</si>
  <si>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</si>
  <si>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</si>
  <si>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</si>
  <si>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</si>
  <si>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</si>
  <si>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</si>
  <si>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</si>
  <si>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</si>
  <si>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</si>
  <si>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</si>
  <si>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</si>
  <si>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</si>
  <si>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</si>
  <si>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</si>
  <si>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</si>
  <si>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</si>
  <si>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</si>
  <si>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</si>
  <si>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</si>
  <si>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</si>
  <si>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</si>
  <si>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</si>
  <si>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</si>
  <si>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</si>
  <si>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</si>
  <si>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</si>
  <si>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</si>
  <si>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</si>
  <si>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</si>
  <si>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</si>
  <si>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</si>
  <si>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</si>
  <si>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</si>
  <si>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</si>
  <si>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</si>
  <si>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</si>
  <si>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</si>
  <si>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</si>
  <si>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</si>
  <si>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</si>
  <si>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</si>
  <si>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</si>
  <si>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</si>
  <si>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</si>
  <si>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</si>
  <si>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</si>
  <si>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</si>
  <si>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</si>
  <si>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</si>
  <si>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</si>
  <si>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</si>
  <si>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</si>
  <si>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</si>
  <si>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</si>
  <si>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</si>
  <si>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</si>
  <si>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</si>
  <si>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</si>
  <si>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</si>
  <si>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</si>
  <si>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</si>
  <si>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</si>
  <si>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</si>
  <si>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</si>
  <si>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</si>
  <si>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</si>
  <si>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</si>
  <si>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</si>
  <si>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</si>
  <si>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</si>
  <si>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</si>
  <si>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</si>
  <si>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</si>
  <si>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</si>
  <si>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</si>
  <si>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</si>
  <si>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</si>
  <si>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</si>
  <si>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</si>
  <si>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</si>
  <si>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</si>
  <si>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</si>
  <si>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</si>
  <si>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</si>
  <si>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</si>
  <si>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</si>
  <si>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</si>
  <si>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</si>
  <si>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</si>
  <si>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</si>
  <si>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</si>
  <si>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</si>
  <si>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</si>
  <si>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</si>
  <si>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</si>
  <si>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</si>
  <si>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</si>
  <si>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</si>
  <si>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</si>
  <si>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</si>
  <si>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</si>
  <si>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</si>
  <si>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</si>
  <si>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</si>
  <si>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</si>
  <si>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</si>
  <si>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</si>
  <si>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</si>
  <si>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</si>
  <si>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</si>
  <si>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</si>
  <si>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</si>
  <si>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</si>
  <si>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</si>
  <si>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</si>
  <si>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</si>
  <si>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</si>
  <si>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</si>
  <si>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</si>
  <si>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</si>
  <si>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</si>
  <si>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</si>
  <si>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</si>
  <si>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</si>
  <si>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</si>
  <si>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</si>
  <si>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</si>
  <si>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</si>
  <si>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</si>
  <si>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</si>
  <si>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</si>
  <si>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</si>
  <si>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</si>
  <si>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</si>
  <si>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</si>
  <si>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</si>
  <si>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</si>
  <si>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</si>
  <si>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</si>
  <si>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</si>
  <si>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</si>
  <si>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</si>
  <si>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</si>
  <si>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</si>
  <si>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</si>
  <si>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</si>
  <si>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</si>
  <si>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</si>
  <si>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</si>
  <si>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</si>
  <si>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</si>
  <si>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</si>
  <si>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</si>
  <si>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</si>
  <si>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</si>
  <si>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</si>
  <si>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</si>
  <si>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</si>
  <si>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</si>
  <si>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</si>
  <si>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</si>
  <si>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</si>
  <si>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</si>
  <si>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</si>
  <si>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</si>
  <si>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</si>
  <si>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</si>
  <si>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</si>
  <si>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</si>
  <si>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</si>
  <si>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</si>
  <si>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</si>
  <si>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</si>
  <si>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</si>
  <si>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</si>
  <si>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</si>
  <si>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</si>
  <si>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</si>
  <si>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</si>
  <si>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</si>
  <si>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</si>
  <si>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</si>
  <si>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</si>
  <si>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</si>
  <si>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</si>
  <si>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</si>
  <si>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</si>
  <si>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</si>
  <si>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</si>
  <si>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</si>
  <si>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</si>
  <si>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</si>
  <si>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</si>
  <si>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</si>
  <si>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</si>
  <si>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</si>
  <si>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</si>
  <si>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</si>
  <si>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</si>
  <si>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</si>
  <si>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</si>
  <si>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</si>
  <si>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</si>
  <si>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</si>
  <si>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</si>
  <si>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</si>
  <si>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</si>
  <si>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</si>
  <si>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</si>
  <si>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</si>
  <si>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</si>
  <si>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</si>
  <si>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</si>
  <si>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</si>
  <si>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</si>
  <si>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</si>
  <si>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</si>
  <si>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</si>
  <si>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</si>
  <si>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</si>
  <si>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</si>
  <si>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</si>
  <si>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</si>
  <si>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</si>
  <si>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</si>
  <si>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</si>
  <si>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</si>
  <si>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</si>
  <si>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</si>
  <si>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</si>
  <si>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</si>
  <si>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</si>
  <si>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</si>
  <si>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</si>
  <si>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</si>
  <si>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</si>
  <si>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</si>
  <si>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</si>
  <si>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</si>
  <si>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</si>
  <si>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</si>
  <si>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</si>
  <si>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</si>
  <si>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</si>
  <si>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</si>
  <si>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</si>
  <si>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</si>
  <si>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</si>
  <si>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</si>
  <si>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</si>
  <si>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</si>
  <si>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</si>
  <si>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</si>
  <si>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</si>
  <si>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</si>
  <si>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</si>
  <si>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</si>
  <si>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</si>
  <si>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</si>
  <si>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</si>
  <si>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</si>
  <si>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</si>
  <si>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</si>
  <si>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</si>
  <si>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</si>
  <si>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</si>
  <si>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</si>
  <si>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</si>
  <si>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</si>
  <si>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</si>
  <si>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</si>
  <si>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</si>
  <si>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</si>
  <si>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</si>
  <si>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</si>
  <si>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</si>
  <si>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</si>
  <si>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</si>
  <si>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</si>
  <si>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</si>
  <si>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</si>
  <si>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</si>
  <si>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</si>
  <si>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</si>
  <si>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</si>
  <si>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</si>
  <si>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</si>
  <si>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</si>
  <si>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</si>
  <si>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</si>
  <si>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</si>
  <si>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</si>
  <si>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</si>
  <si>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</si>
  <si>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</si>
  <si>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</si>
  <si>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</si>
  <si>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</si>
  <si>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</si>
  <si>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</si>
  <si>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</si>
  <si>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</si>
  <si>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</si>
  <si>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</si>
  <si>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</si>
  <si>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</si>
  <si>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</si>
  <si>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</si>
  <si>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</si>
  <si>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</si>
  <si>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</si>
  <si>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</si>
  <si>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</si>
  <si>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</si>
  <si>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</si>
  <si>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</si>
  <si>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</si>
  <si>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</si>
  <si>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</si>
  <si>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</si>
  <si>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</si>
  <si>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</si>
  <si>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</si>
  <si>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</si>
  <si>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</si>
  <si>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</si>
  <si>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</si>
  <si>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</si>
  <si>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</si>
  <si>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</si>
  <si>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</si>
  <si>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</si>
  <si>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</si>
  <si>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</si>
  <si>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</si>
  <si>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</si>
  <si>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</si>
  <si>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</si>
  <si>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</si>
  <si>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</si>
  <si>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</si>
  <si>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</si>
  <si>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</si>
  <si>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</si>
  <si>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</si>
  <si>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</si>
  <si>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</si>
  <si>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</si>
  <si>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</si>
  <si>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</si>
  <si>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</si>
  <si>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</si>
  <si>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</si>
  <si>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</si>
  <si>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</si>
  <si>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</si>
  <si>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</si>
  <si>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</si>
  <si>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</si>
  <si>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</si>
  <si>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</si>
  <si>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</si>
  <si>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</si>
  <si>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</si>
  <si>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</si>
  <si>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</si>
  <si>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</si>
  <si>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</si>
  <si>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</si>
  <si>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</si>
  <si>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</si>
  <si>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</si>
  <si>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</si>
  <si>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</si>
  <si>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</si>
  <si>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</si>
  <si>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</si>
  <si>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</si>
  <si>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</si>
  <si>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</si>
  <si>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</si>
  <si>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</si>
  <si>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</si>
  <si>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</si>
  <si>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</si>
  <si>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</si>
  <si>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</si>
  <si>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</si>
  <si>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</si>
  <si>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</si>
  <si>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</si>
  <si>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</si>
  <si>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</si>
  <si>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</si>
  <si>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</si>
  <si>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</si>
  <si>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</si>
  <si>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</si>
  <si>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</si>
  <si>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</si>
  <si>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</si>
  <si>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</si>
  <si>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</si>
  <si>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</si>
  <si>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</si>
  <si>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</si>
  <si>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</si>
  <si>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</si>
  <si>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</si>
  <si>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</si>
  <si>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</si>
  <si>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</si>
  <si>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</si>
  <si>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</si>
  <si>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</si>
  <si>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</si>
  <si>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</si>
  <si>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</si>
  <si>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</si>
  <si>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</si>
  <si>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</si>
  <si>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</si>
  <si>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</si>
  <si>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</si>
  <si>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</si>
  <si>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</si>
  <si>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</si>
  <si>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</si>
  <si>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</si>
  <si>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</si>
  <si>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</si>
  <si>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</si>
  <si>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</si>
  <si>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</si>
  <si>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</si>
  <si>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</si>
  <si>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</si>
  <si>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</si>
  <si>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</si>
  <si>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</si>
  <si>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</si>
  <si>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</si>
  <si>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</si>
  <si>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</si>
  <si>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</si>
  <si>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</si>
  <si>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</si>
  <si>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</si>
  <si>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</si>
  <si>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</si>
  <si>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</si>
  <si>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</si>
  <si>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</si>
  <si>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</si>
  <si>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</si>
  <si>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</si>
  <si>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</si>
  <si>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</si>
  <si>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</si>
  <si>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</si>
  <si>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</si>
  <si>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</si>
  <si>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</si>
  <si>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</si>
  <si>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</si>
  <si>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</si>
  <si>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</si>
  <si>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</si>
  <si>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</si>
  <si>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</si>
  <si>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</si>
  <si>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</si>
  <si>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</si>
  <si>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</si>
  <si>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</si>
  <si>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</si>
  <si>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</si>
  <si>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</si>
  <si>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</si>
  <si>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</si>
  <si>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</si>
  <si>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</si>
  <si>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</si>
  <si>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</si>
  <si>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</si>
  <si>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</si>
  <si>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</si>
  <si>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</si>
  <si>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</si>
  <si>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</si>
  <si>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</si>
  <si>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</si>
  <si>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</si>
  <si>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</si>
  <si>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</si>
  <si>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</si>
  <si>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</si>
  <si>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</si>
  <si>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</si>
  <si>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</si>
  <si>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</si>
  <si>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</si>
  <si>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</si>
  <si>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</si>
  <si>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</si>
  <si>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</si>
  <si>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</si>
  <si>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</si>
  <si>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</si>
  <si>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</si>
  <si>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</si>
  <si>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</si>
  <si>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</si>
  <si>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</si>
  <si>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</si>
  <si>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</si>
  <si>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</si>
  <si>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</si>
  <si>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</si>
  <si>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</si>
  <si>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</si>
  <si>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</si>
  <si>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</si>
  <si>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</si>
  <si>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</si>
  <si>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</si>
  <si>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</si>
  <si>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</si>
  <si>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</si>
  <si>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</si>
  <si>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</si>
  <si>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</si>
  <si>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</si>
  <si>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</si>
  <si>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</si>
  <si>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</si>
  <si>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</si>
  <si>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</si>
  <si>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</si>
  <si>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</si>
  <si>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</si>
  <si>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</si>
  <si>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</si>
  <si>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</si>
  <si>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</si>
  <si>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</si>
  <si>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</si>
  <si>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</si>
  <si>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</si>
  <si>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</si>
  <si>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</si>
  <si>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</si>
  <si>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</si>
  <si>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</si>
  <si>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</si>
  <si>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</si>
  <si>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</si>
  <si>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</si>
  <si>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</si>
  <si>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</si>
  <si>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</si>
  <si>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</si>
  <si>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</si>
  <si>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</si>
  <si>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</si>
  <si>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</si>
  <si>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</si>
  <si>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</si>
  <si>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</si>
  <si>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</si>
  <si>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</si>
  <si>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</si>
  <si>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</si>
  <si>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</si>
  <si>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</si>
  <si>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</si>
  <si>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</si>
  <si>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</si>
  <si>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</si>
  <si>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</si>
  <si>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</si>
  <si>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</si>
  <si>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</si>
  <si>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</si>
  <si>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</si>
  <si>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</si>
  <si>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</si>
  <si>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</si>
  <si>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</si>
  <si>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</si>
  <si>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</si>
  <si>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</si>
  <si>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</si>
  <si>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</si>
  <si>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</si>
  <si>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</si>
  <si>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</si>
  <si>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</si>
  <si>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</si>
  <si>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</si>
  <si>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</si>
  <si>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</si>
  <si>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</si>
  <si>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</si>
  <si>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</si>
  <si>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</si>
  <si>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</si>
  <si>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</si>
  <si>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</si>
  <si>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</si>
  <si>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</si>
  <si>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</si>
  <si>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</si>
  <si>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</si>
  <si>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</si>
  <si>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</si>
  <si>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</si>
  <si>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</si>
  <si>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</si>
  <si>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</si>
  <si>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</si>
  <si>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</si>
  <si>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</si>
  <si>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</si>
  <si>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</si>
  <si>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</si>
  <si>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</si>
  <si>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</si>
  <si>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</si>
  <si>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</si>
  <si>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</si>
  <si>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</si>
  <si>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</si>
  <si>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</si>
  <si>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</si>
  <si>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</si>
  <si>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</si>
  <si>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</si>
  <si>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</si>
  <si>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</si>
  <si>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</si>
  <si>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</si>
  <si>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</si>
  <si>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</si>
  <si>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</si>
  <si>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</si>
  <si>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</si>
  <si>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</si>
  <si>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</si>
  <si>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</si>
  <si>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</si>
  <si>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</si>
  <si>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</si>
  <si>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</si>
  <si>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</si>
  <si>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</si>
  <si>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</si>
  <si>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</si>
  <si>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</si>
  <si>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</si>
  <si>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</si>
  <si>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</si>
  <si>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</si>
  <si>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</si>
  <si>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</si>
  <si>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</si>
  <si>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</si>
  <si>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</si>
  <si>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</si>
  <si>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</si>
  <si>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</si>
  <si>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</si>
  <si>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</si>
  <si>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</si>
  <si>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</si>
  <si>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</si>
  <si>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</si>
  <si>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</si>
  <si>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</si>
  <si>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</si>
  <si>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</si>
  <si>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</si>
  <si>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</si>
  <si>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</si>
  <si>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</si>
  <si>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</si>
  <si>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</si>
  <si>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</si>
  <si>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</si>
  <si>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</si>
  <si>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</si>
  <si>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</si>
  <si>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</si>
  <si>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</si>
  <si>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</si>
  <si>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</si>
  <si>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</si>
  <si>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</si>
  <si>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</si>
  <si>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</si>
  <si>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</si>
  <si>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</si>
  <si>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</si>
  <si>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</si>
  <si>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</si>
  <si>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</si>
  <si>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</si>
  <si>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</si>
  <si>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</si>
  <si>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</si>
  <si>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</si>
  <si>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</si>
  <si>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</si>
  <si>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</si>
  <si>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</si>
  <si>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</si>
  <si>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</si>
  <si>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</si>
  <si>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</si>
  <si>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</si>
  <si>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</si>
  <si>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</si>
  <si>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</si>
  <si>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</si>
  <si>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</si>
  <si>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</si>
  <si>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</si>
  <si>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</si>
  <si>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</si>
  <si>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</si>
  <si>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</si>
  <si>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</si>
  <si>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</si>
  <si>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</si>
  <si>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</si>
  <si>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</si>
  <si>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</si>
  <si>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</si>
  <si>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</si>
  <si>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</si>
  <si>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</si>
  <si>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</si>
  <si>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</si>
  <si>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</si>
  <si>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</si>
  <si>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</si>
  <si>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</si>
  <si>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</si>
  <si>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</si>
  <si>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</si>
  <si>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</si>
  <si>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</si>
  <si>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</si>
  <si>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</si>
  <si>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</si>
  <si>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</si>
  <si>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</si>
  <si>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</si>
  <si>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</si>
  <si>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</si>
  <si>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</si>
  <si>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</si>
  <si>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</si>
  <si>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</si>
  <si>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</si>
  <si>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</si>
  <si>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</si>
  <si>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</si>
  <si>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</si>
  <si>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</si>
  <si>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</si>
  <si>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</si>
  <si>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</si>
  <si>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</si>
  <si>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</si>
  <si>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</si>
  <si>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</si>
  <si>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</si>
  <si>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</si>
  <si>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</si>
  <si>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</si>
  <si>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</si>
  <si>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</si>
  <si>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</si>
  <si>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</si>
  <si>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</si>
  <si>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</si>
  <si>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</si>
  <si>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</si>
  <si>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</si>
  <si>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</si>
  <si>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</si>
  <si>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</si>
  <si>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</si>
  <si>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</si>
  <si>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</si>
  <si>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</si>
  <si>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</si>
  <si>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</si>
  <si>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</si>
  <si>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</si>
  <si>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</si>
  <si>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</si>
  <si>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</si>
  <si>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</si>
  <si>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</si>
  <si>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</si>
  <si>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</si>
  <si>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</si>
  <si>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</si>
  <si>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</si>
  <si>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</si>
  <si>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</si>
  <si>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</si>
  <si>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</si>
  <si>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</si>
  <si>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</si>
  <si>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</si>
  <si>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</si>
  <si>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</si>
  <si>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</si>
  <si>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</si>
  <si>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</si>
  <si>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</si>
  <si>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</si>
  <si>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</si>
  <si>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</si>
  <si>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</si>
  <si>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</si>
  <si>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</si>
  <si>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</si>
  <si>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</si>
  <si>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</si>
  <si>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</si>
  <si>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</si>
  <si>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</si>
  <si>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</si>
  <si>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</si>
  <si>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</si>
  <si>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</si>
  <si>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</si>
  <si>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</si>
  <si>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</si>
  <si>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</si>
  <si>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</si>
  <si>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</si>
  <si>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</si>
  <si>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</si>
  <si>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</si>
  <si>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</si>
  <si>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</si>
  <si>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</si>
  <si>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</si>
  <si>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</si>
  <si>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</si>
  <si>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</si>
  <si>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</si>
  <si>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</si>
  <si>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</si>
  <si>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</si>
  <si>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</si>
  <si>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</si>
  <si>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</si>
  <si>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</si>
  <si>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</si>
  <si>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</si>
  <si>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</si>
  <si>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</si>
  <si>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</si>
  <si>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</si>
  <si>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</si>
  <si>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</si>
  <si>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</si>
  <si>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</si>
  <si>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</si>
  <si>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</si>
  <si>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</si>
  <si>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</si>
  <si>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</si>
  <si>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</si>
  <si>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</si>
  <si>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</si>
  <si>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</si>
  <si>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</si>
  <si>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</si>
  <si>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</si>
  <si>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</si>
  <si>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</si>
  <si>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</si>
  <si>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</si>
  <si>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</si>
  <si>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</si>
  <si>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</si>
  <si>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</si>
  <si>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</si>
  <si>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</si>
  <si>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</si>
  <si>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</si>
  <si>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</si>
  <si>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</si>
  <si>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</si>
  <si>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</si>
  <si>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</si>
  <si>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</si>
  <si>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</si>
  <si>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</si>
  <si>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</si>
  <si>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</si>
  <si>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</si>
  <si>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</si>
  <si>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</si>
  <si>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</si>
  <si>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</si>
  <si>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</si>
  <si>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</si>
  <si>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</si>
  <si>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</si>
  <si>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</si>
  <si>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</si>
  <si>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</si>
  <si>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</si>
  <si>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</si>
  <si>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</si>
  <si>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</si>
  <si>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</si>
  <si>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</si>
  <si>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</si>
  <si>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</si>
  <si>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</si>
  <si>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</si>
  <si>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</si>
  <si>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</si>
  <si>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</si>
  <si>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</si>
  <si>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</si>
  <si>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</si>
  <si>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</si>
  <si>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</si>
  <si>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</si>
  <si>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</si>
  <si>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</si>
  <si>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</si>
  <si>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</si>
  <si>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</si>
  <si>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</si>
  <si>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</si>
  <si>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</si>
  <si>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</si>
  <si>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</si>
  <si>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</si>
  <si>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</si>
  <si>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</si>
  <si>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</si>
  <si>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</si>
  <si>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</si>
  <si>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</si>
  <si>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</si>
  <si>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</si>
  <si>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</si>
  <si>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</si>
  <si>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</si>
  <si>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</si>
  <si>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</si>
  <si>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</si>
  <si>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</si>
  <si>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</si>
  <si>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</si>
  <si>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</si>
  <si>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</si>
  <si>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</si>
  <si>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</si>
  <si>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</si>
  <si>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</si>
  <si>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</si>
  <si>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</si>
  <si>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</si>
  <si>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</si>
  <si>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</si>
  <si>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</si>
  <si>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</si>
  <si>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</si>
  <si>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</si>
  <si>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</si>
  <si>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</si>
  <si>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</si>
  <si>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</si>
  <si>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</si>
  <si>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</si>
  <si>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</si>
  <si>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</si>
  <si>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</si>
  <si>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</si>
  <si>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</si>
  <si>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</si>
  <si>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</si>
  <si>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</si>
  <si>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</si>
  <si>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</si>
  <si>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</si>
  <si>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</si>
  <si>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</si>
  <si>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</si>
  <si>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</si>
  <si>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</si>
  <si>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</si>
  <si>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</si>
  <si>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</si>
  <si>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</si>
  <si>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</si>
  <si>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</si>
  <si>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</si>
  <si>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</si>
  <si>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</si>
  <si>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</si>
  <si>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</si>
  <si>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</si>
  <si>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</si>
  <si>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</si>
  <si>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</si>
  <si>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</si>
  <si>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</si>
  <si>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</si>
  <si>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</si>
  <si>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</si>
  <si>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</si>
  <si>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</si>
  <si>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</si>
  <si>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</si>
  <si>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</si>
  <si>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</si>
  <si>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</si>
  <si>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</si>
  <si>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</si>
  <si>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</si>
  <si>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</si>
  <si>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</si>
  <si>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</si>
  <si>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</si>
  <si>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</si>
  <si>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</si>
  <si>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</si>
  <si>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</si>
  <si>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</si>
  <si>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</si>
  <si>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</si>
  <si>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</si>
  <si>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</si>
  <si>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</si>
  <si>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</si>
  <si>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</si>
  <si>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</si>
  <si>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</si>
  <si>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</si>
  <si>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</si>
  <si>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</si>
  <si>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</si>
  <si>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</si>
  <si>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</si>
  <si>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</si>
  <si>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</si>
  <si>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</si>
  <si>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</si>
  <si>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</si>
  <si>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</si>
  <si>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</si>
  <si>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</si>
  <si>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</si>
  <si>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</si>
  <si>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</si>
  <si>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</si>
  <si>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</si>
  <si>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</si>
  <si>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</si>
  <si>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</si>
  <si>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</si>
  <si>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</si>
  <si>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</si>
  <si>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</si>
  <si>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</si>
  <si>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</si>
  <si>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</si>
  <si>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</si>
  <si>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</si>
  <si>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</si>
  <si>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</si>
  <si>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</si>
  <si>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</si>
  <si>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</si>
  <si>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</si>
  <si>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</si>
  <si>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</si>
  <si>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</si>
  <si>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</si>
  <si>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</si>
  <si>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</si>
  <si>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</si>
  <si>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</si>
  <si>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</si>
  <si>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</si>
  <si>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</si>
  <si>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</si>
  <si>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</si>
  <si>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</si>
  <si>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</si>
  <si>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</si>
  <si>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</si>
  <si>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</si>
  <si>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</si>
  <si>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</si>
  <si>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</si>
  <si>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</si>
  <si>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</si>
  <si>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</si>
  <si>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</si>
  <si>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</si>
  <si>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</si>
  <si>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</si>
  <si>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</si>
  <si>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</si>
  <si>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</si>
  <si>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</si>
  <si>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</si>
  <si>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</si>
  <si>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</si>
  <si>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</si>
  <si>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</si>
  <si>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</si>
  <si>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</si>
  <si>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</si>
  <si>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</si>
  <si>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</si>
  <si>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</si>
  <si>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</si>
  <si>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</si>
  <si>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</si>
  <si>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</si>
  <si>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</si>
  <si>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</si>
  <si>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</si>
  <si>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</si>
  <si>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</si>
  <si>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</si>
  <si>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</si>
  <si>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</si>
  <si>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</si>
  <si>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</si>
  <si>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</si>
  <si>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</si>
  <si>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</si>
  <si>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</si>
  <si>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</si>
  <si>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</si>
  <si>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</si>
  <si>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</si>
  <si>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</si>
  <si>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</si>
  <si>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</si>
  <si>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</si>
  <si>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</si>
  <si>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</si>
  <si>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</si>
  <si>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</si>
  <si>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</si>
  <si>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</si>
  <si>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</si>
  <si>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</si>
  <si>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</si>
  <si>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</si>
  <si>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</si>
  <si>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</si>
  <si>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</si>
  <si>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</si>
  <si>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</si>
  <si>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</si>
  <si>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</si>
  <si>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</si>
  <si>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</si>
  <si>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</si>
  <si>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</si>
  <si>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</si>
  <si>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</si>
  <si>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</si>
  <si>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</si>
  <si>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</si>
  <si>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</si>
  <si>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</si>
  <si>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</si>
  <si>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</si>
  <si>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</si>
  <si>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</si>
  <si>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</si>
  <si>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</si>
  <si>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</si>
  <si>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</si>
  <si>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</si>
  <si>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</si>
  <si>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</si>
  <si>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</si>
  <si>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</si>
  <si>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</si>
  <si>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</si>
  <si>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</si>
  <si>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</si>
  <si>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</si>
  <si>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</si>
  <si>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</si>
  <si>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</si>
  <si>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</si>
  <si>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</si>
  <si>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</si>
  <si>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</si>
  <si>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</si>
  <si>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</si>
  <si>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</si>
  <si>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</si>
  <si>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</si>
  <si>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</si>
  <si>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</si>
  <si>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</si>
  <si>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</si>
  <si>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</si>
  <si>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</si>
  <si>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</si>
  <si>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</si>
  <si>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</si>
  <si>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</si>
  <si>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</si>
  <si>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</si>
  <si>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</si>
  <si>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</si>
  <si>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</si>
  <si>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</si>
  <si>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</si>
  <si>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</si>
  <si>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</si>
  <si>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</si>
  <si>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</si>
  <si>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</si>
  <si>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</si>
  <si>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</si>
  <si>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</si>
  <si>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</si>
  <si>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</si>
  <si>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</si>
  <si>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</si>
  <si>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</si>
  <si>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</si>
  <si>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</si>
  <si>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</si>
  <si>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</si>
  <si>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</si>
  <si>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</si>
  <si>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</si>
  <si>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</si>
  <si>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</si>
  <si>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</si>
  <si>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</si>
  <si>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</si>
  <si>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</si>
  <si>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</si>
  <si>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</si>
  <si>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</si>
  <si>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</si>
  <si>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</si>
  <si>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</si>
  <si>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</si>
  <si>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</si>
  <si>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</si>
  <si>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</si>
  <si>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</si>
  <si>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</si>
  <si>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</si>
  <si>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</si>
  <si>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</si>
  <si>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</si>
  <si>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</si>
  <si>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</si>
  <si>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</si>
  <si>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</si>
  <si>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</si>
  <si>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</si>
  <si>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</si>
  <si>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</si>
  <si>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</si>
  <si>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</si>
  <si>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</si>
  <si>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</si>
  <si>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</si>
  <si>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</si>
  <si>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</si>
  <si>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</si>
  <si>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</si>
  <si>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</si>
  <si>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</si>
  <si>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</si>
  <si>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</si>
  <si>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</si>
  <si>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</si>
  <si>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</si>
  <si>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</si>
  <si>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</si>
  <si>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</si>
  <si>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</si>
  <si>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</si>
  <si>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</si>
  <si>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</si>
  <si>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</si>
  <si>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</si>
  <si>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</si>
  <si>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</si>
  <si>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</si>
  <si>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</si>
  <si>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</si>
  <si>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</si>
  <si>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</si>
  <si>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</si>
  <si>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</si>
  <si>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</si>
  <si>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</si>
  <si>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</si>
  <si>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</si>
  <si>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</si>
  <si>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</si>
  <si>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</si>
  <si>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</si>
  <si>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</si>
  <si>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</si>
  <si>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</si>
  <si>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</si>
  <si>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</si>
  <si>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</si>
  <si>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</si>
  <si>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</si>
  <si>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</si>
  <si>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</si>
  <si>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</si>
  <si>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</si>
  <si>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</si>
  <si>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</si>
  <si>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</si>
  <si>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</si>
  <si>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</si>
  <si>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</si>
  <si>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</si>
  <si>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</si>
  <si>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</si>
  <si>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</si>
  <si>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</si>
  <si>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</si>
  <si>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</si>
  <si>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</si>
  <si>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</si>
  <si>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</si>
  <si>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</si>
  <si>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</si>
  <si>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</si>
  <si>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</si>
  <si>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</si>
  <si>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</si>
  <si>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</si>
  <si>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</si>
  <si>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</si>
  <si>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</si>
  <si>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</si>
  <si>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</si>
  <si>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</si>
  <si>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</si>
  <si>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</si>
  <si>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</si>
  <si>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</si>
  <si>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</si>
  <si>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</si>
  <si>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</si>
  <si>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</si>
  <si>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</si>
  <si>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</si>
  <si>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</si>
  <si>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</si>
  <si>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</si>
  <si>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</si>
  <si>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</si>
  <si>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</si>
  <si>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</si>
  <si>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</si>
  <si>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</si>
  <si>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</si>
  <si>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</si>
  <si>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</si>
  <si>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</si>
  <si>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</si>
  <si>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</si>
  <si>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</si>
  <si>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</si>
  <si>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</si>
  <si>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</si>
  <si>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</si>
  <si>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</si>
  <si>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</si>
  <si>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</si>
  <si>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</si>
  <si>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</si>
  <si>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</si>
  <si>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</si>
  <si>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</si>
  <si>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</si>
  <si>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</si>
  <si>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</si>
  <si>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</si>
  <si>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</si>
  <si>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</si>
  <si>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</si>
  <si>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</si>
  <si>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</si>
  <si>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</si>
  <si>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</si>
  <si>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</si>
  <si>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</si>
  <si>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</si>
  <si>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</si>
  <si>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</si>
  <si>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</si>
  <si>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</si>
  <si>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</si>
  <si>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</si>
  <si>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</si>
  <si>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</si>
  <si>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</si>
  <si>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</si>
  <si>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</si>
  <si>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</si>
  <si>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</si>
  <si>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</si>
  <si>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</si>
  <si>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</si>
  <si>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</si>
  <si>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</si>
  <si>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</si>
  <si>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</si>
  <si>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</si>
  <si>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</si>
  <si>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</si>
  <si>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</si>
  <si>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</si>
  <si>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</si>
  <si>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</si>
  <si>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</si>
  <si>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</si>
  <si>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</si>
  <si>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</si>
  <si>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</si>
  <si>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</si>
  <si>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</si>
  <si>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</si>
  <si>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</si>
  <si>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</si>
  <si>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</si>
  <si>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</si>
  <si>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</si>
  <si>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</si>
  <si>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</si>
  <si>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</si>
  <si>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</si>
  <si>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</si>
  <si>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</si>
  <si>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</si>
  <si>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</si>
  <si>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</si>
  <si>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</si>
  <si>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</si>
  <si>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</si>
  <si>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</si>
  <si>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</si>
  <si>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</si>
  <si>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</si>
  <si>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</si>
  <si>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</si>
  <si>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</si>
  <si>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</si>
  <si>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</si>
  <si>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</si>
  <si>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</si>
  <si>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</si>
  <si>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</si>
  <si>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</si>
  <si>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</si>
  <si>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</si>
  <si>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</si>
  <si>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</si>
  <si>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</si>
  <si>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</si>
  <si>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</si>
  <si>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</si>
  <si>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</si>
  <si>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</si>
  <si>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</si>
  <si>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</si>
  <si>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</si>
  <si>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</si>
  <si>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</si>
  <si>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</si>
  <si>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</si>
  <si>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</si>
  <si>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</si>
  <si>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</si>
  <si>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</si>
  <si>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</si>
  <si>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</si>
  <si>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</si>
  <si>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</si>
  <si>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</si>
  <si>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</si>
  <si>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</si>
  <si>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</si>
  <si>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</si>
  <si>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</si>
  <si>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</si>
  <si>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</si>
  <si>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</si>
  <si>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</si>
  <si>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</si>
  <si>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</si>
  <si>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</si>
  <si>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</si>
  <si>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</si>
  <si>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</si>
  <si>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</si>
  <si>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</si>
  <si>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</si>
  <si>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</si>
  <si>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</si>
  <si>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</si>
  <si>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</si>
  <si>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</si>
  <si>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</si>
  <si>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</si>
  <si>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</si>
  <si>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</si>
  <si>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</si>
  <si>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</si>
  <si>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</si>
  <si>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</si>
  <si>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</si>
  <si>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</si>
  <si>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</si>
  <si>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</si>
  <si>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</si>
  <si>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</si>
  <si>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</si>
  <si>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</si>
  <si>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</si>
  <si>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</si>
  <si>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</si>
  <si>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</si>
  <si>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</si>
  <si>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</si>
  <si>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</si>
  <si>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</si>
  <si>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</si>
  <si>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</si>
  <si>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</si>
  <si>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</si>
  <si>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</si>
  <si>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</si>
  <si>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</si>
  <si>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</si>
  <si>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</si>
  <si>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</si>
  <si>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</si>
  <si>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</si>
  <si>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</si>
  <si>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</si>
  <si>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</si>
  <si>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</si>
  <si>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</si>
  <si>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</si>
  <si>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</si>
  <si>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</si>
  <si>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</si>
  <si>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</si>
  <si>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</si>
  <si>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</si>
  <si>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</si>
  <si>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</si>
  <si>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</si>
  <si>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</si>
  <si>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</si>
  <si>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</si>
  <si>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</si>
  <si>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</si>
  <si>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</si>
  <si>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</si>
  <si>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</si>
  <si>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</si>
  <si>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</si>
  <si>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</si>
  <si>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</si>
  <si>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</si>
  <si>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</si>
  <si>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</si>
  <si>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</si>
  <si>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</si>
  <si>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</si>
  <si>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</si>
  <si>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</si>
  <si>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</si>
  <si>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</si>
  <si>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</si>
  <si>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</si>
  <si>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</si>
  <si>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</si>
  <si>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</si>
  <si>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</si>
  <si>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</si>
  <si>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</si>
  <si>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</si>
  <si>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</si>
  <si>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</si>
  <si>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</si>
  <si>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</si>
  <si>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</si>
  <si>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</si>
  <si>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</si>
  <si>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</si>
  <si>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</si>
  <si>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</si>
  <si>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</si>
  <si>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</si>
  <si>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</si>
  <si>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</si>
  <si>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</si>
  <si>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</si>
  <si>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</si>
  <si>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</si>
  <si>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</si>
  <si>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</si>
  <si>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</si>
  <si>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</si>
  <si>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</si>
  <si>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</si>
  <si>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</si>
  <si>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</si>
  <si>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</si>
  <si>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</si>
  <si>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</si>
  <si>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</si>
  <si>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</si>
  <si>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</si>
  <si>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</si>
  <si>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</si>
  <si>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</si>
  <si>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</si>
  <si>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</si>
  <si>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</si>
  <si>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</si>
  <si>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</si>
  <si>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</si>
  <si>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</si>
  <si>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</si>
  <si>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</si>
  <si>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</si>
  <si>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</si>
  <si>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</si>
  <si>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</si>
  <si>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</si>
  <si>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</si>
  <si>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</si>
  <si>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</si>
  <si>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</si>
  <si>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</si>
  <si>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</si>
  <si>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</si>
  <si>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</si>
  <si>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</si>
  <si>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</si>
  <si>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</si>
  <si>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</si>
  <si>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</si>
  <si>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</si>
  <si>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</si>
  <si>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</si>
  <si>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</si>
  <si>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</si>
  <si>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</si>
  <si>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</si>
  <si>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</si>
  <si>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</si>
  <si>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</si>
  <si>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</si>
  <si>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</si>
  <si>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</si>
  <si>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</si>
  <si>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</si>
  <si>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</si>
  <si>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</si>
  <si>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</si>
  <si>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</si>
  <si>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</si>
  <si>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</si>
  <si>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</si>
  <si>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</si>
  <si>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</si>
  <si>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</si>
  <si>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</si>
  <si>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</si>
  <si>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</si>
  <si>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</si>
  <si>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</si>
  <si>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</si>
  <si>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</si>
  <si>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</si>
  <si>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</si>
  <si>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</si>
  <si>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</si>
  <si>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</si>
  <si>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</si>
  <si>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</si>
  <si>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</si>
  <si>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</si>
  <si>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</si>
  <si>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</si>
  <si>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</si>
  <si>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</si>
  <si>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</si>
  <si>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</si>
  <si>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</si>
  <si>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</si>
  <si>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</si>
  <si>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</si>
  <si>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</si>
  <si>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</si>
  <si>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</si>
  <si>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</si>
  <si>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</si>
  <si>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</si>
  <si>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</si>
  <si>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</si>
  <si>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</si>
  <si>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</si>
  <si>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</si>
  <si>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</si>
  <si>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</si>
  <si>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</si>
  <si>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</si>
  <si>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</si>
  <si>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</si>
  <si>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</si>
  <si>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</si>
  <si>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</si>
  <si>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</si>
  <si>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</si>
  <si>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</si>
  <si>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</si>
  <si>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</si>
  <si>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</si>
  <si>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</si>
  <si>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</si>
  <si>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</si>
  <si>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</si>
  <si>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</si>
  <si>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</si>
  <si>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</si>
  <si>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</si>
  <si>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</si>
  <si>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</si>
  <si>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</si>
  <si>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</si>
  <si>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</si>
  <si>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</si>
  <si>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</si>
  <si>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</si>
  <si>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</si>
  <si>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</si>
  <si>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</si>
  <si>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</si>
  <si>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</si>
  <si>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</si>
  <si>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</si>
  <si>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</si>
  <si>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</si>
  <si>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</si>
  <si>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</si>
  <si>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</si>
  <si>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</si>
  <si>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</si>
  <si>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</si>
  <si>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</si>
  <si>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</si>
  <si>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</si>
  <si>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</si>
  <si>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</si>
  <si>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</si>
  <si>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</si>
  <si>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</si>
  <si>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</si>
  <si>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</si>
  <si>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</si>
  <si>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</si>
  <si>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</si>
  <si>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</si>
  <si>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</si>
  <si>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</si>
  <si>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</si>
  <si>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</si>
  <si>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</si>
  <si>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</si>
  <si>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</si>
  <si>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</si>
  <si>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</si>
  <si>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</si>
  <si>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</si>
  <si>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</si>
  <si>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</si>
  <si>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</si>
  <si>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</si>
  <si>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</si>
  <si>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</si>
  <si>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</si>
  <si>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</si>
  <si>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</si>
  <si>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</si>
  <si>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</si>
  <si>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</si>
  <si>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</si>
  <si>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</si>
  <si>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</si>
  <si>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</si>
  <si>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</si>
  <si>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</si>
  <si>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</si>
  <si>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</si>
  <si>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</si>
  <si>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</si>
  <si>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</si>
  <si>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</si>
  <si>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</si>
  <si>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</si>
  <si>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</si>
  <si>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</si>
  <si>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</si>
  <si>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</si>
  <si>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</si>
  <si>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</si>
  <si>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</si>
  <si>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</si>
  <si>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</si>
  <si>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</si>
  <si>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</si>
  <si>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</si>
  <si>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</si>
  <si>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</si>
  <si>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</si>
  <si>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</si>
  <si>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</si>
  <si>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</si>
  <si>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</si>
  <si>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</si>
  <si>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</si>
  <si>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</si>
  <si>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</si>
  <si>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</si>
  <si>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</si>
  <si>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</si>
  <si>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</si>
  <si>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</si>
  <si>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</si>
  <si>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</si>
  <si>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</si>
  <si>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</si>
  <si>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</si>
  <si>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</si>
  <si>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</si>
  <si>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</si>
  <si>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</si>
  <si>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</si>
  <si>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</si>
  <si>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</si>
  <si>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</si>
  <si>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</si>
  <si>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</si>
  <si>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</si>
  <si>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</si>
  <si>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</si>
  <si>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</si>
  <si>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</si>
  <si>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</si>
  <si>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</si>
  <si>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</si>
  <si>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</si>
  <si>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</si>
  <si>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</si>
  <si>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</si>
  <si>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</si>
  <si>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</si>
  <si>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</si>
  <si>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</si>
  <si>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</si>
  <si>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</si>
  <si>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</si>
  <si>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</si>
  <si>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</si>
  <si>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</si>
  <si>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</si>
  <si>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</si>
  <si>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</si>
  <si>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</si>
  <si>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</si>
  <si>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</si>
  <si>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</si>
  <si>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</si>
  <si>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</si>
  <si>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</si>
  <si>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</si>
  <si>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</si>
  <si>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</si>
  <si>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</si>
  <si>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</si>
  <si>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</si>
  <si>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</si>
  <si>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</si>
  <si>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</si>
  <si>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</si>
  <si>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</si>
  <si>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</si>
  <si>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</si>
  <si>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</si>
  <si>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</si>
  <si>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</si>
  <si>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</si>
  <si>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</si>
  <si>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</si>
  <si>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</si>
  <si>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</si>
  <si>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</si>
  <si>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</si>
  <si>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</si>
  <si>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</si>
  <si>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</si>
  <si>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</si>
  <si>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</si>
  <si>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</si>
  <si>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</si>
  <si>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</si>
  <si>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</si>
  <si>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</si>
  <si>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</si>
  <si>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</si>
  <si>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</si>
  <si>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</si>
  <si>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</si>
  <si>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</si>
  <si>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</si>
  <si>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</si>
  <si>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</si>
  <si>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</si>
  <si>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</si>
  <si>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</si>
  <si>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</si>
  <si>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</si>
  <si>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</si>
  <si>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</si>
  <si>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</si>
  <si>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</si>
  <si>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</si>
  <si>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</si>
  <si>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</si>
  <si>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</si>
  <si>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</si>
  <si>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</si>
  <si>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</si>
  <si>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</si>
  <si>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</si>
  <si>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</si>
  <si>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</si>
  <si>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</si>
  <si>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</si>
  <si>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</si>
  <si>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</si>
  <si>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</si>
  <si>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</si>
  <si>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</si>
  <si>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</si>
  <si>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</si>
  <si>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</si>
  <si>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</si>
  <si>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</si>
  <si>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</si>
  <si>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</si>
  <si>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</si>
  <si>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</si>
  <si>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</si>
  <si>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</si>
  <si>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</si>
  <si>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</si>
  <si>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</si>
  <si>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</si>
  <si>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</si>
  <si>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</si>
  <si>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</si>
  <si>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</si>
  <si>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</si>
  <si>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</si>
  <si>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</si>
  <si>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</si>
  <si>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</si>
  <si>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</si>
  <si>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</si>
  <si>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</si>
  <si>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</si>
  <si>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</si>
  <si>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</si>
  <si>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</si>
  <si>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</si>
  <si>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</si>
  <si>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</si>
  <si>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</si>
  <si>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</si>
  <si>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</si>
  <si>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</si>
  <si>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</si>
  <si>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</si>
  <si>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</si>
  <si>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</si>
  <si>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</si>
  <si>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</si>
  <si>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</si>
  <si>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</si>
  <si>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</si>
  <si>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</si>
  <si>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</si>
  <si>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</si>
  <si>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</si>
  <si>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</si>
  <si>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</si>
  <si>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</si>
  <si>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</si>
  <si>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</si>
  <si>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</si>
  <si>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</si>
  <si>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</si>
  <si>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</si>
  <si>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</si>
  <si>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</si>
  <si>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</si>
  <si>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</si>
  <si>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</si>
  <si>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</si>
  <si>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</si>
  <si>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</si>
  <si>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</si>
  <si>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</si>
  <si>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</si>
  <si>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</si>
  <si>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</si>
  <si>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</si>
  <si>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</si>
  <si>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</si>
  <si>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</si>
  <si>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</si>
  <si>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</si>
  <si>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</si>
  <si>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</si>
  <si>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</si>
  <si>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</si>
  <si>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</si>
  <si>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</si>
  <si>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</si>
  <si>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</si>
  <si>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</si>
  <si>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</si>
  <si>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</si>
  <si>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</si>
  <si>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</si>
  <si>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</si>
  <si>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</si>
  <si>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</si>
  <si>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</si>
  <si>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</si>
  <si>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</si>
  <si>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</si>
  <si>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</si>
  <si>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</si>
  <si>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</si>
  <si>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</si>
  <si>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</si>
  <si>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</si>
  <si>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</si>
  <si>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</si>
  <si>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</si>
  <si>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</si>
  <si>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</si>
  <si>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</si>
  <si>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</si>
  <si>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</si>
  <si>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</si>
  <si>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</si>
  <si>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</si>
  <si>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</si>
  <si>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</si>
  <si>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</si>
  <si>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</si>
  <si>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</si>
  <si>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</si>
  <si>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</si>
  <si>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</si>
  <si>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</si>
  <si>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</si>
  <si>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</si>
  <si>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</si>
  <si>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</si>
  <si>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</si>
  <si>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</si>
  <si>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</si>
  <si>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</si>
  <si>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</si>
  <si>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</si>
  <si>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</si>
  <si>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</si>
  <si>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</si>
  <si>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</si>
  <si>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</si>
  <si>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</si>
  <si>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</si>
  <si>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</si>
  <si>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</si>
  <si>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</si>
  <si>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</si>
  <si>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</si>
  <si>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</si>
  <si>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</si>
  <si>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</si>
  <si>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</si>
  <si>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</si>
  <si>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</si>
  <si>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</si>
  <si>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</si>
  <si>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</si>
  <si>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</si>
  <si>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</si>
  <si>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</si>
  <si>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</si>
  <si>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</si>
  <si>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</si>
  <si>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</si>
  <si>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</si>
  <si>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</si>
  <si>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</si>
  <si>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</si>
  <si>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</si>
  <si>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</si>
  <si>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</si>
  <si>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</si>
  <si>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</si>
  <si>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</si>
  <si>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</si>
  <si>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</si>
  <si>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</si>
  <si>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</si>
  <si>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</si>
  <si>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</si>
  <si>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</si>
  <si>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</si>
  <si>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</si>
  <si>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</si>
  <si>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</si>
  <si>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</si>
  <si>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</si>
  <si>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</si>
  <si>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</si>
  <si>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</si>
  <si>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</si>
  <si>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</si>
  <si>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</si>
  <si>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</si>
  <si>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</si>
  <si>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</si>
  <si>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</si>
  <si>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</si>
  <si>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</si>
  <si>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</si>
  <si>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</si>
  <si>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</si>
  <si>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</si>
  <si>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</si>
  <si>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</si>
  <si>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</si>
  <si>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</si>
  <si>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</si>
  <si>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</si>
  <si>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</si>
  <si>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</si>
  <si>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</si>
  <si>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</si>
  <si>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</si>
  <si>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</si>
  <si>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</si>
  <si>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</si>
  <si>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</si>
  <si>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</si>
  <si>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</si>
  <si>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</si>
  <si>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</si>
  <si>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</si>
  <si>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</si>
  <si>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</si>
  <si>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</si>
  <si>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</si>
  <si>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</si>
  <si>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</si>
  <si>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</si>
  <si>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</si>
  <si>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</si>
  <si>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</si>
  <si>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</si>
  <si>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</si>
  <si>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</si>
  <si>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</si>
  <si>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</si>
  <si>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</si>
  <si>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</si>
  <si>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</si>
  <si>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</si>
  <si>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</si>
  <si>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</si>
  <si>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</si>
  <si>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</si>
  <si>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</si>
  <si>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</si>
  <si>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</si>
  <si>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</si>
  <si>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</si>
  <si>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</si>
  <si>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</si>
  <si>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</si>
  <si>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</si>
  <si>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</si>
  <si>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</si>
  <si>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</si>
  <si>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</si>
  <si>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</si>
  <si>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</si>
  <si>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</si>
  <si>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</si>
  <si>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</si>
  <si>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</si>
  <si>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</si>
  <si>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</si>
  <si>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</si>
  <si>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</si>
  <si>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</si>
  <si>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</si>
  <si>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</si>
  <si>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</si>
  <si>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</si>
  <si>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</si>
  <si>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</si>
  <si>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</si>
  <si>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</si>
  <si>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</si>
  <si>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</si>
  <si>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</si>
  <si>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</si>
  <si>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</si>
  <si>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</si>
  <si>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</si>
  <si>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</si>
  <si>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</si>
  <si>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</si>
  <si>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</si>
  <si>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</si>
  <si>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</si>
  <si>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</si>
  <si>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</si>
  <si>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</si>
  <si>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</si>
  <si>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</si>
  <si>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</si>
  <si>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</si>
  <si>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</si>
  <si>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</si>
  <si>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</si>
  <si>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</si>
  <si>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</si>
  <si>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</si>
  <si>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</si>
  <si>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</si>
  <si>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</si>
  <si>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</si>
  <si>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</si>
  <si>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</si>
  <si>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</si>
  <si>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</si>
  <si>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</si>
  <si>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</si>
  <si>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</si>
  <si>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</si>
  <si>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</si>
  <si>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</si>
  <si>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</si>
  <si>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</si>
  <si>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</si>
  <si>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</si>
  <si>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</si>
  <si>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</si>
  <si>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</si>
  <si>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</si>
  <si>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</si>
  <si>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</si>
  <si>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</si>
  <si>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</si>
  <si>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</si>
  <si>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</si>
  <si>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</si>
  <si>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</si>
  <si>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</si>
  <si>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</si>
  <si>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</si>
  <si>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</si>
  <si>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</si>
  <si>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</si>
  <si>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</si>
  <si>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</si>
  <si>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</si>
  <si>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</si>
  <si>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</si>
  <si>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</si>
  <si>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</si>
  <si>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</si>
  <si>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</si>
  <si>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</si>
  <si>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</si>
  <si>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</si>
  <si>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</si>
  <si>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</si>
  <si>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</si>
  <si>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</si>
  <si>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</si>
  <si>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</si>
  <si>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</si>
  <si>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</si>
  <si>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</si>
  <si>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</si>
  <si>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</si>
  <si>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</si>
  <si>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</si>
  <si>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</si>
  <si>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</si>
  <si>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</si>
  <si>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</si>
  <si>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</si>
  <si>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</si>
  <si>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</si>
  <si>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</si>
  <si>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</si>
  <si>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</si>
  <si>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</si>
  <si>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</si>
  <si>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</si>
  <si>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</si>
  <si>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</si>
  <si>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</si>
  <si>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</si>
  <si>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</si>
  <si>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</si>
  <si>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</si>
  <si>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</si>
  <si>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</si>
  <si>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</si>
  <si>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</si>
  <si>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</si>
  <si>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</si>
  <si>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</si>
  <si>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</si>
  <si>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</si>
  <si>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</si>
  <si>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</si>
  <si>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</si>
  <si>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</si>
  <si>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</si>
  <si>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</si>
  <si>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</si>
  <si>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</si>
  <si>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</si>
  <si>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</si>
  <si>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</si>
  <si>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</si>
  <si>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</si>
  <si>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</si>
  <si>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</si>
  <si>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</si>
  <si>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</si>
  <si>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</si>
  <si>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</si>
  <si>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</si>
  <si>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</si>
  <si>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</si>
  <si>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</si>
  <si>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</si>
  <si>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</si>
  <si>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</si>
  <si>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</si>
  <si>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</si>
  <si>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</si>
  <si>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</si>
  <si>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</si>
  <si>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</si>
  <si>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</si>
  <si>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</si>
  <si>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</si>
  <si>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</si>
  <si>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</si>
  <si>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</si>
  <si>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</si>
  <si>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</si>
  <si>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</si>
  <si>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</si>
  <si>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</si>
  <si>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</si>
  <si>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</si>
  <si>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</si>
  <si>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</si>
  <si>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</si>
  <si>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</si>
  <si>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</si>
  <si>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</si>
  <si>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</si>
  <si>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</si>
  <si>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</si>
  <si>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</si>
  <si>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</si>
  <si>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</si>
  <si>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</si>
  <si>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</si>
  <si>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</si>
  <si>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</si>
  <si>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</si>
  <si>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</si>
  <si>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</si>
  <si>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</si>
  <si>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</si>
  <si>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</si>
  <si>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</si>
  <si>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</si>
  <si>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</si>
  <si>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</si>
  <si>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</si>
  <si>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</si>
  <si>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</si>
  <si>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</si>
  <si>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</si>
  <si>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</si>
  <si>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</si>
  <si>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</si>
  <si>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</si>
  <si>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</si>
  <si>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</si>
  <si>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</si>
  <si>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</si>
  <si>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</si>
  <si>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</si>
  <si>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</si>
  <si>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</si>
  <si>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</si>
  <si>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</si>
  <si>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</si>
  <si>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</si>
  <si>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</si>
  <si>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</si>
  <si>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</si>
  <si>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</si>
  <si>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</si>
  <si>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</si>
  <si>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</si>
  <si>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</si>
  <si>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</si>
  <si>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</si>
  <si>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</si>
  <si>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</si>
  <si>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</si>
  <si>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</si>
  <si>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</si>
  <si>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</si>
  <si>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</si>
  <si>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</si>
  <si>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</si>
  <si>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</si>
  <si>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</si>
  <si>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</si>
  <si>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</si>
  <si>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</si>
  <si>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</si>
  <si>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</si>
  <si>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</si>
  <si>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</si>
  <si>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</si>
  <si>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</si>
  <si>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</si>
  <si>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</si>
  <si>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</si>
  <si>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</si>
  <si>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</si>
  <si>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</si>
  <si>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</si>
  <si>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</si>
  <si>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</si>
  <si>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</si>
  <si>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</si>
  <si>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</si>
  <si>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</si>
  <si>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</si>
  <si>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</si>
  <si>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</si>
  <si>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</si>
  <si>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</si>
  <si>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</si>
  <si>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</si>
  <si>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</si>
  <si>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</si>
  <si>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</si>
  <si>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</si>
  <si>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</si>
  <si>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</si>
  <si>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</si>
  <si>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</si>
  <si>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</si>
  <si>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</si>
  <si>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</si>
  <si>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</si>
  <si>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</si>
  <si>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</si>
  <si>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</si>
  <si>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</si>
  <si>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</si>
  <si>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</si>
  <si>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</si>
  <si>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</si>
  <si>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</si>
  <si>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</si>
  <si>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</si>
  <si>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</si>
  <si>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</si>
  <si>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</si>
  <si>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</si>
  <si>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</si>
  <si>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</si>
  <si>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</si>
  <si>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</si>
  <si>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</si>
  <si>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</si>
  <si>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</si>
  <si>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</si>
  <si>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</si>
  <si>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</si>
  <si>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</si>
  <si>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</si>
  <si>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</si>
  <si>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</si>
  <si>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</si>
  <si>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</si>
  <si>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</si>
  <si>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</si>
  <si>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</si>
  <si>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</si>
  <si>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</si>
  <si>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</si>
  <si>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</si>
  <si>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</si>
  <si>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</si>
  <si>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</si>
  <si>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</si>
  <si>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</si>
  <si>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</si>
  <si>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</si>
  <si>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</si>
  <si>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</si>
  <si>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</si>
  <si>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</si>
  <si>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</si>
  <si>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</si>
  <si>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</si>
  <si>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</si>
  <si>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</si>
  <si>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</si>
  <si>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</si>
  <si>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</si>
  <si>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</si>
  <si>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</si>
  <si>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</si>
  <si>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</si>
  <si>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</si>
  <si>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</si>
  <si>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</si>
  <si>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</si>
  <si>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</si>
  <si>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</si>
  <si>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</si>
  <si>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</si>
  <si>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</si>
  <si>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</si>
  <si>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</si>
  <si>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</si>
  <si>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</si>
  <si>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</si>
  <si>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</si>
  <si>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</si>
  <si>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</si>
  <si>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</si>
  <si>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</si>
  <si>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</si>
  <si>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</si>
  <si>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</si>
  <si>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</si>
  <si>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</si>
  <si>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</si>
  <si>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</si>
  <si>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</si>
  <si>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</si>
  <si>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</si>
  <si>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</si>
  <si>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</si>
  <si>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</si>
  <si>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</si>
  <si>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</si>
  <si>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</si>
  <si>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</si>
  <si>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</si>
  <si>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</si>
  <si>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</si>
  <si>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</si>
  <si>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</si>
  <si>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</si>
  <si>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</si>
  <si>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</si>
  <si>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</si>
  <si>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</si>
  <si>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</si>
  <si>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</si>
  <si>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</si>
  <si>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</si>
  <si>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</si>
  <si>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</si>
  <si>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</si>
  <si>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</si>
  <si>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</si>
  <si>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</si>
  <si>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</si>
  <si>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</si>
  <si>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</si>
  <si>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</si>
  <si>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</si>
  <si>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</si>
  <si>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</si>
  <si>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</si>
  <si>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</si>
  <si>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</si>
  <si>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</si>
  <si>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</si>
  <si>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</si>
  <si>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</si>
  <si>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</si>
  <si>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</si>
  <si>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</si>
  <si>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</si>
  <si>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</si>
  <si>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</si>
  <si>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</si>
  <si>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</si>
  <si>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</si>
  <si>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</si>
  <si>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</si>
  <si>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</si>
  <si>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</si>
  <si>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</si>
  <si>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</si>
  <si>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</si>
  <si>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</si>
  <si>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</si>
  <si>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</si>
  <si>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</si>
  <si>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</si>
  <si>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</si>
  <si>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</si>
  <si>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</si>
  <si>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</si>
  <si>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</si>
  <si>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</si>
  <si>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</si>
  <si>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</si>
  <si>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</si>
  <si>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</si>
  <si>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</si>
  <si>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</si>
  <si>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</si>
  <si>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</si>
  <si>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</si>
  <si>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</si>
  <si>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</si>
  <si>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</si>
  <si>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</si>
  <si>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</si>
  <si>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</si>
  <si>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</si>
  <si>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</si>
  <si>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</si>
  <si>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</si>
  <si>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</si>
  <si>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</si>
  <si>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</si>
  <si>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</si>
  <si>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</si>
  <si>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</si>
  <si>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</si>
  <si>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</si>
  <si>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</si>
  <si>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</si>
  <si>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</si>
  <si>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</si>
  <si>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</si>
  <si>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</si>
  <si>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</si>
  <si>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</si>
  <si>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</si>
  <si>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</si>
  <si>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</si>
  <si>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</si>
  <si>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</si>
  <si>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</si>
  <si>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</si>
  <si>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</si>
  <si>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</si>
  <si>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</si>
  <si>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</si>
  <si>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</si>
  <si>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</si>
  <si>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</si>
  <si>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</si>
  <si>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</si>
  <si>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</si>
  <si>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</si>
  <si>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</si>
  <si>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</si>
  <si>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</si>
  <si>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</si>
  <si>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</si>
  <si>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</si>
  <si>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</si>
  <si>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</si>
  <si>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</si>
  <si>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</si>
  <si>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</si>
  <si>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</si>
  <si>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</si>
  <si>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</si>
  <si>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</si>
  <si>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</si>
  <si>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</si>
  <si>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</si>
  <si>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</si>
  <si>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</si>
  <si>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</si>
  <si>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</si>
  <si>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</si>
  <si>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</si>
  <si>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</si>
  <si>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</si>
  <si>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</si>
  <si>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</si>
  <si>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</si>
  <si>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</si>
  <si>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</si>
  <si>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</si>
  <si>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</si>
  <si>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</si>
  <si>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</si>
  <si>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</si>
  <si>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</si>
  <si>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</si>
  <si>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</si>
  <si>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</si>
  <si>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</si>
  <si>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</si>
  <si>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</si>
  <si>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</si>
  <si>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</si>
  <si>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</si>
  <si>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</si>
  <si>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</si>
  <si>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</si>
  <si>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</si>
  <si>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</si>
  <si>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</si>
  <si>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</si>
  <si>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</si>
  <si>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</si>
  <si>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</si>
  <si>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</si>
  <si>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</si>
  <si>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</si>
  <si>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</si>
  <si>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</si>
  <si>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</si>
  <si>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</si>
  <si>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</si>
  <si>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</si>
  <si>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</si>
  <si>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</si>
  <si>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</si>
  <si>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</si>
  <si>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</si>
  <si>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</si>
  <si>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</si>
  <si>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</si>
  <si>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</si>
  <si>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</si>
  <si>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</si>
  <si>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</si>
  <si>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</si>
  <si>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</si>
  <si>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</si>
  <si>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</si>
  <si>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</si>
  <si>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</si>
  <si>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</si>
  <si>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</si>
  <si>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</si>
  <si>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</si>
  <si>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</si>
  <si>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</si>
  <si>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</si>
  <si>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</si>
  <si>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</si>
  <si>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</si>
  <si>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</si>
  <si>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</si>
  <si>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</si>
  <si>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</si>
  <si>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</si>
  <si>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</si>
  <si>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</si>
  <si>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</si>
  <si>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</si>
  <si>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</si>
  <si>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</si>
  <si>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</si>
  <si>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</si>
  <si>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</si>
  <si>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</si>
  <si>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</si>
  <si>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</si>
  <si>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</si>
  <si>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</si>
  <si>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</si>
  <si>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</si>
  <si>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</si>
  <si>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</si>
  <si>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</si>
  <si>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</si>
  <si>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</si>
  <si>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</si>
  <si>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</si>
  <si>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</si>
  <si>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</si>
  <si>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</si>
  <si>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</si>
  <si>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</si>
  <si>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</si>
  <si>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</si>
  <si>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</si>
  <si>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</si>
  <si>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</si>
  <si>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</si>
  <si>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</si>
  <si>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</si>
  <si>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</si>
  <si>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</si>
  <si>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</si>
  <si>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</si>
  <si>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</si>
  <si>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</si>
  <si>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</si>
  <si>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</si>
  <si>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</si>
  <si>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</si>
  <si>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</si>
  <si>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</si>
  <si>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</si>
  <si>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</si>
  <si>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</si>
  <si>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</si>
  <si>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</si>
  <si>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</si>
  <si>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</si>
  <si>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</si>
  <si>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</si>
  <si>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</si>
  <si>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</si>
  <si>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</si>
  <si>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</si>
  <si>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</si>
  <si>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</si>
  <si>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</si>
  <si>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</si>
  <si>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</si>
  <si>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</si>
  <si>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</si>
  <si>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</si>
  <si>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</si>
  <si>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</si>
  <si>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</si>
  <si>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</si>
  <si>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</si>
  <si>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</si>
  <si>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</si>
  <si>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</si>
  <si>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</si>
  <si>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</si>
  <si>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</si>
  <si>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</si>
  <si>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</si>
  <si>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</si>
  <si>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</si>
  <si>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</si>
  <si>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</si>
  <si>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</si>
  <si>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</si>
  <si>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</si>
  <si>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</si>
  <si>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</si>
  <si>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</si>
  <si>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</si>
  <si>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</si>
  <si>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</si>
  <si>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</si>
  <si>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</si>
  <si>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</si>
  <si>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</si>
  <si>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</si>
  <si>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</si>
  <si>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</si>
  <si>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</si>
  <si>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</si>
  <si>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</si>
  <si>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</si>
  <si>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</si>
  <si>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</si>
  <si>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</si>
  <si>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</si>
  <si>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</si>
  <si>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</si>
  <si>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</si>
  <si>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</si>
  <si>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</si>
  <si>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</si>
  <si>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</si>
  <si>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</si>
  <si>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</si>
  <si>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</si>
  <si>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</si>
  <si>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</si>
  <si>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</si>
  <si>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</si>
  <si>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</si>
  <si>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</si>
  <si>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</si>
  <si>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</si>
  <si>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</si>
  <si>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</si>
  <si>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</si>
  <si>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</si>
  <si>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</si>
  <si>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</si>
  <si>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</si>
  <si>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</si>
  <si>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</si>
  <si>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</si>
  <si>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</si>
  <si>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</si>
  <si>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</si>
  <si>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</si>
  <si>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</si>
  <si>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</si>
  <si>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</si>
  <si>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</si>
  <si>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</si>
  <si>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</si>
  <si>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</si>
  <si>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</si>
  <si>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</si>
  <si>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</si>
  <si>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</si>
  <si>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</si>
  <si>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</si>
  <si>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</si>
  <si>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</si>
  <si>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</si>
  <si>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</si>
  <si>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</si>
  <si>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</si>
  <si>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</si>
  <si>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</si>
  <si>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</si>
  <si>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</si>
  <si>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</si>
  <si>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</si>
  <si>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</si>
  <si>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</si>
  <si>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</si>
  <si>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</si>
  <si>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</si>
  <si>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</si>
  <si>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</si>
  <si>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</si>
  <si>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</si>
  <si>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</si>
  <si>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</si>
  <si>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</si>
  <si>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</si>
  <si>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</si>
  <si>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</si>
  <si>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</si>
  <si>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</si>
  <si>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</si>
  <si>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</si>
  <si>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</si>
  <si>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</si>
  <si>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</si>
  <si>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</si>
  <si>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</si>
  <si>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</si>
  <si>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</si>
  <si>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</si>
  <si>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</si>
  <si>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</si>
  <si>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</si>
  <si>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</si>
  <si>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</si>
  <si>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</si>
  <si>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</si>
  <si>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</si>
  <si>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</si>
  <si>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</si>
  <si>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</si>
  <si>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</si>
  <si>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</si>
  <si>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</si>
  <si>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</si>
  <si>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</si>
  <si>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</si>
  <si>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</si>
  <si>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</si>
  <si>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</si>
  <si>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</si>
  <si>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</si>
  <si>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</si>
  <si>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</si>
  <si>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</si>
  <si>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</si>
  <si>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</si>
  <si>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</si>
  <si>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</si>
  <si>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</si>
  <si>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</si>
  <si>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</si>
  <si>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</si>
  <si>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</si>
  <si>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</si>
  <si>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</si>
  <si>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</si>
  <si>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</si>
  <si>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</si>
  <si>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</si>
  <si>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</si>
  <si>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</si>
  <si>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</si>
  <si>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</si>
  <si>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</si>
  <si>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</si>
  <si>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</si>
  <si>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</si>
  <si>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</si>
  <si>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</si>
  <si>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</si>
  <si>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</si>
  <si>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</si>
  <si>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</si>
  <si>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</si>
  <si>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</si>
  <si>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</si>
  <si>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</si>
  <si>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</si>
  <si>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</si>
  <si>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</si>
  <si>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</si>
  <si>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</si>
  <si>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</si>
  <si>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</si>
  <si>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</si>
  <si>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</si>
  <si>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</si>
  <si>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</si>
  <si>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</si>
  <si>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</si>
  <si>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</si>
  <si>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</si>
  <si>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</si>
  <si>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</si>
  <si>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</si>
  <si>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</si>
  <si>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</si>
  <si>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</si>
  <si>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</si>
  <si>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</si>
  <si>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</si>
  <si>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</si>
  <si>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</si>
  <si>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</si>
  <si>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</si>
  <si>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</si>
  <si>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</si>
  <si>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</si>
  <si>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</si>
  <si>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</si>
  <si>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</si>
  <si>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</si>
  <si>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</si>
  <si>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</si>
  <si>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</si>
  <si>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</si>
  <si>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</si>
  <si>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</si>
  <si>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</si>
  <si>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</si>
  <si>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</si>
  <si>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</si>
  <si>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</si>
  <si>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</si>
  <si>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</si>
  <si>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</si>
  <si>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</si>
  <si>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</si>
  <si>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</si>
  <si>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</si>
  <si>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</si>
  <si>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</si>
  <si>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</si>
  <si>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</si>
  <si>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</si>
  <si>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</si>
  <si>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</si>
  <si>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</si>
  <si>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</si>
  <si>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</si>
  <si>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</si>
  <si>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</si>
  <si>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</si>
  <si>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</si>
  <si>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</si>
  <si>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</si>
  <si>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</si>
  <si>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</si>
  <si>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</si>
  <si>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</si>
  <si>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</si>
  <si>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</si>
  <si>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</si>
  <si>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</si>
  <si>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</si>
  <si>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</si>
  <si>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</si>
  <si>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</si>
  <si>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</si>
  <si>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</si>
  <si>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</si>
  <si>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</si>
  <si>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</si>
  <si>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</si>
  <si>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</si>
  <si>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</si>
  <si>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</si>
  <si>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</si>
  <si>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</si>
  <si>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</si>
  <si>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</si>
  <si>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</si>
  <si>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</si>
  <si>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</si>
  <si>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</si>
  <si>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</si>
  <si>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</si>
  <si>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</si>
  <si>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</si>
  <si>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</si>
  <si>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</si>
  <si>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</si>
  <si>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</si>
  <si>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</si>
  <si>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</si>
  <si>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</si>
  <si>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</si>
  <si>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</si>
  <si>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</si>
  <si>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</si>
  <si>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</si>
  <si>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</si>
  <si>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</si>
  <si>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</si>
  <si>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</si>
  <si>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</si>
  <si>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</si>
  <si>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</si>
  <si>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</si>
  <si>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</si>
  <si>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</si>
  <si>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</si>
  <si>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</si>
  <si>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</si>
  <si>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</si>
  <si>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</si>
  <si>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</si>
  <si>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</si>
  <si>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</si>
  <si>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</si>
  <si>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</si>
  <si>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</si>
  <si>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</si>
  <si>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</si>
  <si>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</si>
  <si>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</si>
  <si>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</si>
  <si>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</si>
  <si>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</si>
  <si>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</si>
  <si>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</si>
  <si>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</si>
  <si>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</si>
  <si>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</si>
  <si>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</si>
  <si>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</si>
  <si>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</si>
  <si>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</si>
  <si>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</si>
  <si>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</si>
  <si>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</si>
  <si>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</si>
  <si>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</si>
  <si>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</si>
  <si>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</si>
  <si>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</si>
  <si>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</si>
  <si>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</si>
  <si>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</si>
  <si>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</si>
  <si>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</si>
  <si>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</si>
  <si>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</si>
  <si>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</si>
  <si>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</si>
  <si>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</si>
  <si>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</si>
  <si>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</si>
  <si>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</si>
  <si>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</si>
  <si>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</si>
  <si>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</si>
  <si>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</si>
  <si>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</si>
  <si>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</si>
  <si>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</si>
  <si>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</si>
  <si>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</si>
  <si>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</si>
  <si>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</si>
  <si>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</si>
  <si>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</si>
  <si>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</si>
  <si>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</si>
  <si>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</si>
  <si>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</si>
  <si>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</si>
  <si>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</si>
  <si>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</si>
  <si>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</si>
  <si>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</si>
  <si>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</si>
  <si>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</si>
  <si>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</si>
  <si>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</si>
  <si>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</si>
  <si>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</si>
  <si>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</si>
  <si>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</si>
  <si>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</si>
  <si>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</si>
  <si>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</si>
  <si>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</si>
  <si>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</si>
  <si>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</si>
  <si>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</si>
  <si>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</si>
  <si>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</si>
  <si>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</si>
  <si>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</si>
  <si>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</si>
  <si>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</si>
  <si>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</si>
  <si>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</si>
  <si>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</si>
  <si>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</si>
  <si>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</si>
  <si>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</si>
  <si>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</si>
  <si>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</si>
  <si>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</si>
  <si>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</si>
  <si>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</si>
  <si>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</si>
  <si>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</si>
  <si>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</si>
  <si>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</si>
  <si>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</si>
  <si>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</si>
  <si>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</si>
  <si>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</si>
  <si>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</si>
  <si>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</si>
  <si>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</si>
  <si>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</si>
  <si>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</si>
  <si>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</si>
  <si>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</si>
  <si>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</si>
  <si>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</si>
  <si>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</si>
  <si>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</si>
  <si>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</si>
  <si>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</si>
  <si>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</si>
  <si>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</si>
  <si>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</si>
  <si>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</si>
  <si>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</si>
  <si>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</si>
  <si>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</si>
  <si>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</si>
  <si>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</si>
  <si>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</si>
  <si>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</si>
  <si>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</si>
  <si>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</si>
  <si>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</si>
  <si>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</si>
  <si>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</si>
  <si>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</si>
  <si>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</si>
  <si>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</si>
  <si>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</si>
  <si>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</si>
  <si>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</si>
  <si>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</si>
  <si>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</si>
  <si>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</si>
  <si>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</si>
  <si>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</si>
  <si>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</si>
  <si>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</si>
  <si>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</si>
  <si>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</si>
  <si>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</si>
  <si>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</si>
  <si>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</si>
  <si>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</si>
  <si>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</si>
  <si>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</si>
  <si>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</si>
  <si>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</si>
  <si>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</si>
  <si>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</si>
  <si>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</si>
  <si>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</si>
  <si>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</si>
  <si>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</si>
  <si>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</si>
  <si>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</si>
  <si>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</si>
  <si>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</si>
  <si>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</si>
  <si>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</si>
  <si>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</si>
  <si>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</si>
  <si>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</si>
  <si>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</si>
  <si>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</si>
  <si>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</si>
  <si>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</si>
  <si>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</si>
  <si>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</si>
  <si>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</si>
  <si>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</si>
  <si>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</si>
  <si>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</si>
  <si>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</si>
  <si>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</si>
  <si>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</si>
  <si>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</si>
  <si>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</si>
  <si>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</si>
  <si>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</si>
  <si>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</si>
  <si>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</si>
  <si>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</si>
  <si>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</si>
  <si>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</si>
  <si>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</si>
  <si>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</si>
  <si>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</si>
  <si>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</si>
  <si>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</si>
  <si>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</si>
  <si>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</si>
  <si>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</si>
  <si>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</si>
  <si>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</si>
  <si>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</si>
  <si>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</si>
  <si>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</si>
  <si>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</si>
  <si>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</si>
  <si>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</si>
  <si>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</si>
  <si>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</si>
  <si>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</si>
  <si>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</si>
  <si>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</si>
  <si>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</si>
  <si>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</si>
  <si>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</si>
  <si>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</si>
  <si>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</si>
  <si>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</si>
  <si>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</si>
  <si>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</si>
  <si>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</si>
  <si>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</si>
  <si>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</si>
  <si>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</si>
  <si>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</si>
  <si>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</si>
  <si>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</si>
  <si>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</si>
  <si>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</si>
  <si>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</si>
  <si>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</si>
  <si>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</si>
  <si>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</si>
  <si>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</si>
  <si>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</si>
  <si>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</si>
  <si>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</si>
  <si>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</si>
  <si>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</si>
  <si>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</si>
  <si>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</si>
  <si>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</si>
  <si>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</si>
  <si>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</si>
  <si>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</si>
  <si>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</si>
  <si>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</si>
  <si>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</si>
  <si>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</si>
  <si>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</si>
  <si>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</si>
  <si>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</si>
  <si>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</si>
  <si>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</si>
  <si>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</si>
  <si>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</si>
  <si>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</si>
  <si>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</si>
  <si>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</si>
  <si>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</si>
  <si>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</si>
  <si>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</si>
  <si>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</si>
  <si>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</si>
  <si>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</si>
  <si>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</si>
  <si>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</si>
  <si>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</si>
  <si>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</si>
  <si>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</si>
  <si>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</si>
  <si>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</si>
  <si>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</si>
  <si>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</si>
  <si>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</si>
  <si>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</si>
  <si>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</si>
  <si>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</si>
  <si>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</si>
  <si>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</si>
  <si>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</si>
  <si>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</si>
  <si>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</si>
  <si>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</si>
  <si>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</si>
  <si>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</si>
  <si>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</si>
  <si>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</si>
  <si>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</si>
  <si>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</si>
  <si>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</si>
  <si>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</si>
  <si>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</si>
  <si>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</si>
  <si>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</si>
  <si>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</si>
  <si>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</si>
  <si>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</si>
  <si>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</si>
  <si>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</si>
  <si>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</si>
  <si>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</si>
  <si>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</si>
  <si>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</si>
  <si>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</si>
  <si>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</si>
  <si>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</si>
  <si>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</si>
  <si>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</si>
  <si>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</si>
  <si>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</si>
  <si>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</si>
  <si>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</si>
  <si>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</si>
  <si>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</si>
  <si>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</si>
  <si>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</si>
  <si>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</si>
  <si>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</si>
  <si>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</si>
  <si>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</si>
  <si>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</si>
  <si>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</si>
  <si>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</si>
  <si>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</si>
  <si>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</si>
  <si>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</si>
  <si>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</si>
  <si>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</si>
  <si>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</si>
  <si>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</si>
  <si>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</si>
  <si>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</si>
  <si>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</si>
  <si>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</si>
  <si>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</si>
  <si>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</si>
  <si>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</si>
  <si>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</si>
  <si>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</si>
  <si>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</si>
  <si>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</si>
  <si>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</si>
  <si>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</si>
  <si>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</si>
  <si>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</si>
  <si>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</si>
  <si>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</si>
  <si>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</si>
  <si>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</si>
  <si>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</si>
  <si>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</si>
  <si>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</si>
  <si>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</si>
  <si>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</si>
  <si>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</si>
  <si>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</si>
  <si>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</si>
  <si>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</si>
  <si>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</si>
  <si>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</si>
  <si>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</si>
  <si>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</si>
  <si>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</si>
  <si>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</si>
  <si>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</si>
  <si>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</si>
  <si>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</si>
  <si>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</si>
  <si>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</si>
  <si>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</si>
  <si>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</si>
  <si>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</si>
  <si>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</si>
  <si>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</si>
  <si>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</si>
  <si>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</si>
  <si>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</si>
  <si>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</si>
  <si>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</si>
  <si>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</si>
  <si>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</si>
  <si>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</si>
  <si>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</si>
  <si>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</si>
  <si>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</si>
  <si>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</si>
  <si>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</si>
  <si>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</si>
  <si>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</si>
  <si>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</si>
  <si>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</si>
  <si>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</si>
  <si>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</si>
  <si>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</si>
  <si>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</si>
  <si>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</si>
  <si>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</si>
  <si>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</si>
  <si>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</si>
  <si>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</si>
  <si>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</si>
  <si>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</si>
  <si>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</si>
  <si>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</si>
  <si>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</si>
  <si>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</si>
  <si>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</si>
  <si>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</si>
  <si>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</si>
  <si>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</si>
  <si>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</si>
  <si>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</si>
  <si>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</si>
  <si>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</si>
  <si>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</si>
  <si>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</si>
  <si>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</si>
  <si>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</si>
  <si>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</si>
  <si>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</si>
  <si>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</si>
  <si>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</si>
  <si>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</si>
  <si>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</si>
  <si>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</si>
  <si>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</si>
  <si>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</si>
  <si>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</si>
  <si>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</si>
  <si>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</si>
  <si>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</si>
  <si>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</si>
  <si>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</si>
  <si>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</si>
  <si>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</si>
  <si>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</si>
  <si>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</si>
  <si>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</si>
  <si>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</si>
  <si>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</si>
  <si>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</si>
  <si>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</si>
  <si>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</si>
  <si>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</si>
  <si>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</si>
  <si>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</si>
  <si>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</si>
  <si>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</si>
  <si>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</si>
  <si>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</si>
  <si>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</si>
  <si>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</si>
  <si>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</si>
  <si>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</si>
  <si>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</si>
  <si>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</si>
  <si>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</si>
  <si>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</si>
  <si>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</si>
  <si>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</si>
  <si>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</si>
  <si>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</si>
  <si>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</si>
  <si>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</si>
  <si>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</si>
  <si>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</si>
  <si>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</si>
  <si>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</si>
  <si>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</si>
  <si>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</si>
  <si>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</si>
  <si>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</si>
  <si>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</si>
  <si>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</si>
  <si>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</si>
  <si>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</si>
  <si>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</si>
  <si>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</si>
  <si>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</si>
  <si>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</si>
  <si>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</si>
  <si>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</si>
  <si>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</si>
  <si>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</si>
  <si>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</si>
  <si>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</si>
  <si>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</si>
  <si>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</si>
  <si>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</si>
  <si>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</si>
  <si>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</si>
  <si>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</si>
  <si>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</si>
  <si>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</si>
  <si>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</si>
  <si>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</si>
  <si>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</si>
  <si>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</si>
  <si>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</si>
  <si>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</si>
  <si>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</si>
  <si>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</si>
  <si>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</si>
  <si>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</si>
  <si>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</si>
  <si>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</si>
  <si>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</si>
  <si>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</si>
  <si>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</si>
  <si>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</si>
  <si>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</si>
  <si>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</si>
  <si>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</si>
  <si>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</si>
  <si>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</si>
  <si>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</si>
  <si>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</si>
  <si>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</si>
  <si>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</si>
  <si>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</si>
  <si>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</si>
  <si>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</si>
  <si>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</si>
  <si>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</si>
  <si>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</si>
  <si>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</si>
  <si>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</si>
  <si>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</si>
  <si>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</si>
  <si>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</si>
  <si>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</si>
  <si>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</si>
  <si>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</si>
  <si>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</si>
  <si>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</si>
  <si>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</si>
  <si>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</si>
  <si>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</si>
  <si>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</si>
  <si>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</si>
  <si>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</si>
  <si>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</si>
  <si>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</si>
  <si>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</si>
  <si>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</si>
  <si>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</si>
  <si>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</si>
  <si>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</si>
  <si>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</si>
  <si>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</si>
  <si>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</si>
  <si>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</si>
  <si>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</si>
  <si>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</si>
  <si>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</si>
  <si>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</si>
  <si>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</si>
  <si>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</si>
  <si>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</si>
  <si>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</si>
  <si>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</si>
  <si>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</si>
  <si>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</si>
  <si>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</si>
  <si>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</si>
  <si>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</si>
  <si>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</si>
  <si>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</si>
  <si>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</si>
  <si>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</si>
  <si>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</si>
  <si>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</si>
  <si>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</si>
  <si>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</si>
  <si>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</si>
  <si>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</si>
  <si>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</si>
  <si>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</si>
  <si>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</si>
  <si>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</si>
  <si>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</si>
  <si>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</si>
  <si>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</si>
  <si>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</si>
  <si>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</si>
  <si>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</si>
  <si>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</si>
  <si>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</si>
  <si>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</si>
  <si>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</si>
  <si>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</si>
  <si>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</si>
  <si>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</si>
  <si>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</si>
  <si>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</si>
  <si>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</si>
  <si>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</si>
  <si>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</si>
  <si>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</si>
  <si>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</si>
  <si>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</si>
  <si>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</si>
  <si>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</si>
  <si>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</si>
  <si>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</si>
  <si>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</si>
  <si>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</si>
  <si>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</si>
  <si>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</si>
  <si>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</si>
  <si>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</si>
  <si>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</si>
  <si>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</si>
  <si>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</si>
  <si>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</si>
  <si>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</si>
  <si>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</si>
  <si>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</si>
  <si>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</si>
  <si>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</si>
  <si>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</si>
  <si>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</si>
  <si>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</si>
  <si>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</si>
  <si>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</si>
  <si>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</si>
  <si>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</si>
  <si>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</si>
  <si>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</si>
  <si>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</si>
  <si>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</si>
  <si>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</si>
  <si>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</si>
  <si>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</si>
  <si>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</si>
  <si>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</si>
  <si>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</si>
  <si>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</si>
  <si>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</si>
  <si>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</si>
  <si>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</si>
  <si>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</si>
  <si>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</si>
  <si>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</si>
  <si>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</si>
  <si>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</si>
  <si>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</si>
  <si>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</si>
  <si>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</si>
  <si>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</si>
  <si>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</si>
  <si>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</si>
  <si>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</si>
  <si>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</si>
  <si>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</si>
  <si>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</si>
  <si>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</si>
  <si>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</si>
  <si>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</si>
  <si>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</si>
  <si>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</si>
  <si>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</si>
  <si>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</si>
  <si>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</si>
  <si>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</si>
  <si>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</si>
  <si>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</si>
  <si>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</si>
  <si>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</si>
  <si>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</si>
  <si>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</si>
  <si>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</si>
  <si>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</si>
  <si>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</si>
  <si>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</si>
  <si>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</si>
  <si>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</si>
  <si>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</si>
  <si>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</si>
  <si>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</si>
  <si>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</si>
  <si>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</si>
  <si>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</si>
  <si>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</si>
  <si>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</si>
  <si>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</si>
  <si>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</si>
  <si>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</si>
  <si>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</si>
  <si>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</si>
  <si>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</si>
  <si>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</si>
  <si>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</si>
  <si>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</si>
  <si>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</si>
  <si>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</si>
  <si>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</si>
  <si>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</si>
  <si>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</si>
  <si>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</si>
  <si>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</si>
  <si>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</si>
  <si>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</si>
  <si>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</si>
  <si>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</si>
  <si>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</si>
  <si>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</si>
  <si>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</si>
  <si>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</si>
  <si>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</si>
  <si>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</si>
  <si>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</si>
  <si>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</si>
  <si>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</si>
  <si>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</si>
  <si>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</si>
  <si>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</si>
  <si>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</si>
  <si>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</si>
  <si>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</si>
  <si>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</si>
  <si>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</si>
  <si>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</si>
  <si>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</si>
  <si>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</si>
  <si>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</si>
  <si>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</si>
  <si>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</si>
  <si>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</si>
  <si>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</si>
  <si>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</si>
  <si>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</si>
  <si>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</si>
  <si>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</si>
  <si>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</si>
  <si>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</si>
  <si>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</si>
  <si>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</si>
  <si>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</si>
  <si>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</si>
  <si>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</si>
  <si>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</si>
  <si>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</si>
  <si>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</si>
  <si>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</si>
  <si>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</si>
  <si>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</si>
  <si>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</si>
  <si>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</si>
  <si>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</si>
  <si>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</si>
  <si>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</si>
  <si>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</si>
  <si>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</si>
  <si>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</si>
  <si>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</si>
  <si>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</si>
  <si>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</si>
  <si>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</si>
  <si>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</si>
  <si>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</si>
  <si>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</si>
  <si>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</si>
  <si>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</si>
  <si>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</si>
  <si>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</si>
  <si>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</si>
  <si>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</si>
  <si>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</si>
  <si>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</si>
  <si>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</si>
  <si>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</si>
  <si>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</si>
  <si>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</si>
  <si>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</si>
  <si>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</si>
  <si>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</si>
  <si>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</si>
  <si>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</si>
  <si>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</si>
  <si>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</si>
  <si>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</si>
  <si>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</si>
  <si>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</si>
  <si>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</si>
  <si>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</si>
  <si>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</si>
  <si>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</si>
  <si>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</si>
  <si>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</si>
  <si>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</si>
  <si>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</si>
  <si>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</si>
  <si>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</si>
  <si>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</si>
  <si>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</si>
  <si>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</si>
  <si>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</si>
  <si>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</si>
  <si>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</si>
  <si>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</si>
  <si>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</si>
  <si>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</si>
  <si>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</si>
  <si>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</si>
  <si>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</si>
  <si>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</si>
  <si>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</si>
  <si>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</si>
  <si>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</si>
  <si>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</si>
  <si>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</si>
  <si>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</si>
  <si>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</si>
  <si>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</si>
  <si>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</si>
  <si>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</si>
  <si>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</si>
  <si>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</si>
  <si>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</si>
  <si>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</si>
  <si>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</si>
  <si>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</si>
  <si>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</si>
  <si>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</si>
  <si>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</si>
  <si>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</si>
  <si>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</si>
  <si>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</si>
  <si>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</si>
  <si>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</si>
  <si>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</si>
  <si>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</si>
  <si>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</si>
  <si>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</si>
  <si>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</si>
  <si>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</si>
  <si>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</si>
  <si>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</si>
  <si>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</si>
  <si>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</si>
  <si>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</si>
  <si>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</si>
  <si>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</si>
  <si>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</si>
  <si>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</si>
  <si>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</si>
  <si>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</si>
  <si>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</si>
  <si>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</si>
  <si>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</si>
  <si>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</si>
  <si>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</si>
  <si>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</si>
  <si>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</si>
  <si>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</si>
  <si>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</si>
  <si>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</si>
  <si>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</si>
  <si>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</si>
  <si>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</si>
  <si>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</si>
  <si>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</si>
  <si>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</si>
  <si>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</si>
  <si>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</si>
  <si>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</si>
  <si>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</si>
  <si>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</si>
  <si>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</si>
  <si>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</si>
  <si>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</si>
  <si>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</si>
  <si>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</si>
  <si>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</si>
  <si>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</si>
  <si>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</si>
  <si>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</si>
  <si>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</si>
  <si>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</si>
  <si>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</si>
  <si>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</si>
  <si>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</si>
  <si>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</si>
  <si>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</si>
  <si>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</si>
  <si>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</si>
  <si>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</si>
  <si>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</si>
  <si>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</si>
  <si>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</si>
  <si>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</si>
  <si>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</si>
  <si>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</si>
  <si>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</si>
  <si>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</si>
  <si>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</si>
  <si>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</si>
  <si>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</si>
  <si>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</si>
  <si>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</si>
  <si>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</si>
  <si>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</si>
  <si>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</si>
  <si>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</si>
  <si>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</si>
  <si>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</si>
  <si>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</si>
  <si>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</si>
  <si>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</si>
  <si>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</si>
  <si>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</si>
  <si>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</si>
  <si>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</si>
  <si>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</si>
  <si>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</si>
  <si>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</si>
  <si>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</si>
  <si>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</si>
  <si>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</si>
  <si>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</si>
  <si>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</si>
  <si>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</si>
  <si>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</si>
  <si>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</si>
  <si>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</si>
  <si>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</si>
  <si>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</si>
  <si>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</si>
  <si>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</si>
  <si>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</si>
  <si>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</si>
  <si>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</si>
  <si>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</si>
  <si>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</si>
  <si>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</si>
  <si>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</si>
  <si>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</si>
  <si>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</si>
  <si>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</si>
  <si>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</si>
  <si>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</si>
  <si>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</si>
  <si>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</si>
  <si>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</si>
  <si>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</si>
  <si>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</si>
  <si>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</si>
  <si>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</si>
  <si>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</si>
  <si>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</si>
  <si>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</si>
  <si>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</si>
  <si>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</si>
  <si>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</si>
  <si>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</si>
  <si>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</si>
  <si>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</si>
  <si>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</si>
  <si>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</si>
  <si>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</si>
  <si>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</si>
  <si>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</si>
  <si>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</si>
  <si>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</si>
  <si>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</si>
  <si>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</si>
  <si>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</si>
  <si>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</si>
  <si>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</si>
  <si>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</si>
  <si>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</si>
  <si>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</si>
  <si>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</si>
  <si>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</si>
  <si>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</si>
  <si>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</si>
  <si>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</si>
  <si>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</si>
  <si>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</si>
  <si>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</si>
  <si>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</si>
  <si>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</si>
  <si>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</si>
  <si>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</si>
  <si>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</si>
  <si>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</si>
  <si>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</si>
  <si>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</si>
  <si>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</si>
  <si>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</si>
  <si>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</si>
  <si>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</si>
  <si>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</si>
  <si>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</si>
  <si>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</si>
  <si>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</si>
  <si>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</si>
  <si>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</si>
  <si>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</si>
  <si>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</si>
  <si>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</si>
  <si>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</si>
  <si>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</si>
  <si>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</si>
  <si>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</si>
  <si>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</si>
  <si>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</si>
  <si>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</si>
  <si>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</si>
  <si>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</si>
  <si>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</si>
  <si>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</si>
  <si>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</si>
  <si>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</si>
  <si>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</si>
  <si>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</si>
  <si>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</si>
  <si>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</si>
  <si>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</si>
  <si>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</si>
  <si>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</si>
  <si>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</si>
  <si>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</si>
  <si>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</si>
  <si>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</si>
  <si>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</si>
  <si>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</si>
  <si>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</si>
  <si>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</si>
  <si>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</si>
  <si>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</si>
  <si>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</si>
  <si>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</si>
  <si>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</si>
  <si>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</si>
  <si>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</si>
  <si>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</si>
  <si>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</si>
  <si>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</si>
  <si>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</si>
  <si>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</si>
  <si>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</si>
  <si>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</si>
  <si>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</si>
  <si>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</si>
  <si>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</si>
  <si>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</si>
  <si>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</si>
  <si>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</si>
  <si>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</si>
  <si>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</si>
  <si>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</si>
  <si>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</si>
  <si>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</si>
  <si>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</si>
  <si>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</si>
  <si>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</si>
  <si>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</si>
  <si>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</si>
  <si>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</si>
  <si>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</si>
  <si>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</si>
  <si>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</si>
  <si>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</si>
  <si>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</si>
  <si>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</si>
  <si>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</si>
  <si>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</si>
  <si>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</si>
  <si>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</si>
  <si>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</si>
  <si>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</si>
  <si>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</si>
  <si>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</si>
  <si>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</si>
  <si>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</si>
  <si>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</si>
  <si>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</si>
  <si>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</si>
  <si>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</si>
  <si>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</si>
  <si>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</si>
  <si>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</si>
  <si>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</si>
  <si>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</si>
  <si>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</si>
  <si>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</si>
  <si>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</si>
  <si>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</si>
  <si>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</si>
  <si>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</si>
  <si>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</si>
  <si>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</si>
  <si>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</si>
  <si>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</si>
  <si>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</si>
  <si>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</si>
  <si>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</si>
  <si>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</si>
  <si>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</si>
  <si>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</si>
  <si>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</si>
  <si>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</si>
  <si>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</si>
  <si>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</si>
  <si>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</si>
  <si>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</si>
  <si>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</si>
  <si>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</si>
  <si>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</si>
  <si>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</si>
  <si>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</si>
  <si>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</si>
  <si>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</si>
  <si>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</si>
  <si>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</si>
  <si>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</si>
  <si>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</si>
  <si>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</si>
  <si>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</si>
  <si>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</si>
  <si>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</si>
  <si>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</si>
  <si>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</si>
  <si>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</si>
  <si>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</si>
  <si>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</si>
  <si>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</si>
  <si>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</si>
  <si>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</si>
  <si>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</si>
  <si>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</si>
  <si>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</si>
  <si>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</si>
  <si>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</si>
  <si>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</si>
  <si>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</si>
  <si>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</si>
  <si>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</si>
  <si>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</si>
  <si>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</si>
  <si>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</si>
  <si>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</si>
  <si>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</si>
  <si>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</si>
  <si>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</si>
  <si>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</si>
  <si>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</si>
  <si>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</si>
  <si>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</si>
  <si>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</si>
  <si>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</si>
  <si>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</si>
  <si>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</si>
  <si>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</si>
  <si>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</si>
  <si>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</si>
  <si>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</si>
  <si>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</si>
  <si>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</si>
  <si>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</si>
  <si>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</si>
  <si>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</si>
  <si>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</si>
  <si>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</si>
  <si>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</si>
  <si>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</si>
  <si>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</si>
  <si>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</si>
  <si>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</si>
  <si>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</si>
  <si>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</si>
  <si>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</si>
  <si>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</si>
  <si>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</si>
  <si>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</si>
  <si>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</si>
  <si>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</si>
  <si>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</si>
  <si>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</si>
  <si>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</si>
  <si>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</si>
  <si>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</si>
  <si>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</si>
  <si>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</si>
  <si>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</si>
  <si>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</si>
  <si>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</si>
  <si>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</si>
  <si>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</si>
  <si>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</si>
  <si>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</si>
  <si>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</si>
  <si>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</si>
  <si>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</si>
  <si>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</si>
  <si>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</si>
  <si>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</si>
  <si>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</si>
  <si>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</si>
  <si>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</si>
  <si>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</si>
  <si>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</si>
  <si>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</si>
  <si>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</si>
  <si>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</si>
  <si>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</si>
  <si>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</si>
  <si>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</si>
  <si>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</si>
  <si>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</si>
  <si>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</si>
  <si>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</si>
  <si>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</si>
  <si>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</si>
  <si>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</si>
  <si>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</si>
  <si>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</si>
  <si>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</si>
  <si>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</si>
  <si>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</si>
  <si>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</si>
  <si>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</si>
  <si>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</si>
  <si>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</si>
  <si>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</si>
  <si>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</si>
  <si>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</si>
  <si>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</si>
  <si>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</si>
  <si>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</si>
  <si>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</si>
  <si>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</si>
  <si>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</si>
  <si>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</si>
  <si>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</si>
  <si>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</si>
  <si>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</si>
  <si>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</si>
  <si>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</si>
  <si>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</si>
  <si>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</si>
  <si>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</si>
  <si>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</si>
  <si>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</si>
  <si>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</si>
  <si>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</si>
  <si>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</si>
  <si>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</si>
  <si>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</si>
  <si>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</si>
  <si>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</si>
  <si>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</si>
  <si>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</si>
  <si>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</si>
  <si>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</si>
  <si>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</si>
  <si>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</si>
  <si>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</si>
  <si>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</si>
  <si>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</si>
  <si>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</si>
  <si>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</si>
  <si>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</si>
  <si>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</si>
  <si>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</si>
  <si>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</si>
  <si>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</si>
  <si>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</si>
  <si>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</si>
  <si>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</si>
  <si>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</si>
  <si>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</si>
  <si>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</si>
  <si>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</si>
  <si>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</si>
  <si>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</si>
  <si>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</si>
  <si>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</si>
  <si>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</si>
  <si>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</si>
  <si>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</si>
  <si>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</si>
  <si>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</si>
  <si>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</si>
  <si>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</si>
  <si>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</si>
  <si>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</si>
  <si>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</si>
  <si>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</si>
  <si>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</si>
  <si>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</si>
  <si>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</si>
  <si>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</si>
  <si>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</si>
  <si>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</si>
  <si>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</si>
  <si>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</si>
  <si>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</si>
  <si>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</si>
  <si>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</si>
  <si>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</si>
  <si>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</si>
  <si>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</si>
  <si>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</si>
  <si>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</si>
  <si>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</si>
  <si>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</si>
  <si>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</si>
  <si>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</si>
  <si>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</si>
  <si>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</si>
  <si>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</si>
  <si>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</si>
  <si>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</si>
  <si>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</si>
  <si>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</si>
  <si>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</si>
  <si>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</si>
  <si>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</si>
  <si>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</si>
  <si>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</si>
  <si>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</si>
  <si>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</si>
  <si>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</si>
  <si>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</si>
  <si>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</si>
  <si>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</si>
  <si>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</si>
  <si>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</si>
  <si>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</si>
  <si>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</si>
  <si>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</si>
  <si>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</si>
  <si>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</si>
  <si>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</si>
  <si>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</si>
  <si>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</si>
  <si>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</si>
  <si>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</si>
  <si>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</si>
  <si>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</si>
  <si>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</si>
  <si>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</si>
  <si>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</si>
  <si>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</si>
  <si>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</si>
  <si>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</si>
  <si>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</si>
  <si>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</si>
  <si>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</si>
  <si>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</si>
  <si>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</si>
  <si>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</si>
  <si>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</si>
  <si>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</si>
  <si>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</si>
  <si>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</si>
  <si>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</si>
  <si>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</si>
  <si>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</si>
  <si>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</si>
  <si>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</si>
  <si>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</si>
  <si>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</si>
  <si>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</si>
  <si>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</si>
  <si>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</si>
  <si>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</si>
  <si>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</si>
  <si>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</si>
  <si>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</si>
  <si>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</si>
  <si>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</si>
  <si>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</si>
  <si>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</si>
  <si>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</si>
  <si>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</si>
  <si>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</si>
  <si>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</si>
  <si>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</si>
  <si>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</si>
  <si>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</si>
  <si>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</si>
  <si>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</si>
  <si>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</si>
  <si>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</si>
  <si>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</si>
  <si>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</si>
  <si>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</si>
  <si>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</si>
  <si>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</si>
  <si>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</si>
  <si>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</si>
  <si>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</si>
  <si>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</si>
  <si>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</si>
  <si>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</si>
  <si>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</si>
  <si>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</si>
  <si>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</si>
  <si>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</si>
  <si>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</si>
  <si>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</si>
  <si>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</si>
  <si>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</si>
  <si>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</si>
  <si>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</si>
  <si>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</si>
  <si>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</si>
  <si>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</si>
  <si>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</si>
  <si>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</si>
  <si>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</si>
  <si>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</si>
  <si>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</si>
  <si>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</si>
  <si>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</si>
  <si>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</si>
  <si>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</si>
  <si>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</si>
  <si>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</si>
  <si>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</si>
  <si>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</si>
  <si>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</si>
  <si>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</si>
  <si>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</si>
  <si>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</si>
  <si>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</si>
  <si>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</si>
  <si>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</si>
  <si>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</si>
  <si>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</si>
  <si>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</si>
  <si>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</si>
  <si>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</si>
  <si>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</si>
  <si>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</si>
  <si>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</si>
  <si>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</si>
  <si>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</si>
  <si>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</si>
  <si>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</si>
  <si>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</si>
  <si>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</si>
  <si>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</si>
  <si>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</si>
  <si>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</si>
  <si>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</si>
  <si>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</si>
  <si>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</si>
  <si>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</si>
  <si>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</si>
  <si>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</si>
  <si>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</si>
  <si>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</si>
  <si>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</si>
  <si>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</si>
  <si>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</si>
  <si>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</si>
  <si>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</si>
  <si>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</si>
  <si>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</si>
  <si>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</si>
  <si>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</si>
  <si>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</si>
  <si>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</si>
  <si>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</si>
  <si>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</si>
  <si>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</si>
  <si>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</si>
  <si>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</si>
  <si>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</si>
  <si>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</si>
  <si>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</si>
  <si>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</si>
  <si>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</si>
  <si>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</si>
  <si>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</si>
  <si>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</si>
  <si>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</si>
  <si>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</si>
  <si>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</si>
  <si>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</si>
  <si>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</si>
  <si>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</si>
  <si>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</si>
  <si>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</si>
  <si>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</si>
  <si>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</si>
  <si>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</si>
  <si>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</si>
  <si>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</si>
  <si>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</si>
  <si>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</si>
  <si>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</si>
  <si>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</si>
  <si>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</si>
  <si>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</si>
  <si>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</si>
  <si>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</si>
  <si>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</si>
  <si>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</si>
  <si>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</si>
  <si>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</si>
  <si>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</si>
  <si>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</si>
  <si>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</si>
  <si>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</si>
  <si>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</si>
  <si>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</si>
  <si>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</si>
  <si>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</si>
  <si>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</si>
  <si>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</si>
  <si>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</si>
  <si>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</si>
  <si>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</si>
  <si>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</si>
  <si>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</si>
  <si>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</si>
  <si>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</si>
  <si>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</si>
  <si>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</si>
  <si>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</si>
  <si>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</si>
  <si>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</si>
  <si>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</si>
  <si>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</si>
  <si>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</si>
  <si>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</si>
  <si>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</si>
  <si>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</si>
  <si>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</si>
  <si>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</si>
  <si>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</si>
  <si>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</si>
  <si>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</si>
  <si>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</si>
  <si>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</si>
  <si>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</si>
  <si>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</si>
  <si>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</si>
  <si>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</si>
  <si>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</si>
  <si>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</si>
  <si>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</si>
  <si>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</si>
  <si>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</si>
  <si>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</si>
  <si>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</si>
  <si>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</si>
  <si>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</si>
  <si>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</si>
  <si>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</si>
  <si>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</si>
  <si>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</si>
  <si>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</si>
  <si>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</si>
  <si>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</si>
  <si>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</si>
  <si>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</si>
  <si>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</si>
  <si>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</si>
  <si>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</si>
  <si>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</si>
  <si>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</si>
  <si>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</si>
  <si>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</si>
  <si>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</si>
  <si>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</si>
  <si>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</si>
  <si>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</si>
  <si>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</si>
  <si>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</si>
  <si>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</si>
  <si>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</si>
  <si>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</si>
  <si>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</si>
  <si>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</si>
  <si>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</si>
  <si>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</si>
  <si>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</si>
  <si>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</si>
  <si>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</si>
  <si>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</si>
  <si>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</si>
  <si>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</si>
  <si>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</si>
  <si>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</si>
  <si>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</si>
  <si>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</si>
  <si>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</si>
  <si>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</si>
  <si>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</si>
  <si>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</si>
  <si>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</si>
  <si>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</si>
  <si>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</si>
  <si>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</si>
  <si>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</si>
  <si>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</si>
  <si>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</si>
  <si>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</si>
  <si>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</si>
  <si>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</si>
  <si>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</si>
  <si>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</si>
  <si>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</si>
  <si>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</si>
  <si>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</si>
  <si>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</si>
  <si>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</si>
  <si>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</si>
  <si>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</si>
  <si>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</si>
  <si>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</si>
  <si>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</si>
  <si>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</si>
  <si>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</si>
  <si>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</si>
  <si>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</si>
  <si>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</si>
  <si>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</si>
  <si>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</si>
  <si>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</si>
  <si>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</si>
  <si>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</si>
  <si>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</si>
  <si>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</si>
  <si>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</si>
  <si>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</si>
  <si>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</si>
  <si>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</si>
  <si>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</si>
  <si>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</si>
  <si>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</si>
  <si>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</si>
  <si>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</si>
  <si>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</si>
  <si>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</si>
  <si>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</si>
  <si>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</si>
  <si>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</si>
  <si>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</si>
  <si>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</si>
  <si>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</si>
  <si>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</si>
  <si>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</si>
  <si>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</si>
  <si>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</si>
  <si>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</si>
  <si>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</si>
  <si>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</si>
  <si>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</si>
  <si>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</si>
  <si>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</si>
  <si>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</si>
  <si>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</si>
  <si>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</si>
  <si>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</si>
  <si>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</si>
  <si>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</si>
  <si>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</si>
  <si>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</si>
  <si>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</si>
  <si>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</si>
  <si>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</si>
  <si>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</si>
  <si>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</si>
  <si>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</si>
  <si>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</si>
  <si>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</si>
  <si>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</si>
  <si>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</si>
  <si>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</si>
  <si>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</si>
  <si>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</si>
  <si>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</si>
  <si>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</si>
  <si>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</si>
  <si>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</si>
  <si>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</si>
  <si>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</si>
  <si>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</si>
  <si>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</si>
  <si>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</si>
  <si>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</si>
  <si>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</si>
  <si>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</si>
  <si>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</si>
  <si>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</si>
  <si>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</si>
  <si>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</si>
  <si>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</si>
  <si>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</si>
  <si>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</si>
  <si>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</si>
  <si>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</si>
  <si>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</si>
  <si>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</si>
  <si>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</si>
  <si>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</si>
  <si>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</si>
  <si>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</si>
  <si>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</si>
  <si>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</si>
  <si>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</si>
  <si>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</si>
  <si>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</si>
  <si>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</si>
  <si>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</si>
  <si>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</si>
  <si>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</si>
  <si>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</si>
  <si>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</si>
  <si>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</si>
  <si>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</si>
  <si>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</si>
  <si>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</si>
  <si>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</si>
  <si>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</si>
  <si>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</si>
  <si>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</si>
  <si>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</si>
  <si>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</si>
  <si>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</si>
  <si>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</si>
  <si>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</si>
  <si>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</si>
  <si>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</si>
  <si>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</si>
  <si>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</si>
  <si>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</si>
  <si>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</si>
  <si>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</si>
  <si>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</si>
  <si>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</si>
  <si>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</si>
  <si>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</si>
  <si>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</si>
  <si>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</si>
  <si>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</si>
  <si>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</si>
  <si>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</si>
  <si>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</si>
  <si>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</si>
  <si>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</si>
  <si>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</si>
  <si>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</si>
  <si>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</si>
  <si>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</si>
  <si>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</si>
  <si>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</si>
  <si>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</si>
  <si>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</si>
  <si>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</si>
  <si>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</si>
  <si>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</si>
  <si>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</si>
  <si>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</si>
  <si>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</si>
  <si>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</si>
  <si>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</si>
  <si>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</si>
  <si>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</si>
  <si>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</si>
  <si>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</si>
  <si>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</si>
  <si>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</si>
  <si>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</si>
  <si>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</si>
  <si>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</si>
  <si>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</si>
  <si>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</si>
  <si>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</si>
  <si>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</si>
  <si>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</si>
  <si>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</si>
  <si>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</si>
  <si>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</si>
  <si>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</si>
  <si>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</si>
  <si>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</si>
  <si>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</si>
  <si>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</si>
  <si>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</si>
  <si>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</si>
  <si>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</si>
  <si>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</si>
  <si>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</si>
  <si>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</si>
  <si>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</si>
  <si>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</si>
  <si>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</si>
  <si>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</si>
  <si>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</si>
  <si>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</si>
  <si>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</si>
  <si>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</si>
  <si>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</si>
  <si>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</si>
  <si>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</si>
  <si>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</si>
  <si>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</si>
  <si>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</si>
  <si>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</si>
  <si>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</si>
  <si>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</si>
  <si>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</si>
  <si>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</si>
  <si>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</si>
  <si>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</si>
  <si>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</si>
  <si>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</si>
  <si>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</si>
  <si>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</si>
  <si>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</si>
  <si>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</si>
  <si>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</si>
  <si>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</si>
  <si>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</si>
  <si>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</si>
  <si>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</si>
  <si>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</si>
  <si>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</si>
  <si>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</si>
  <si>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</si>
  <si>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</si>
  <si>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</si>
  <si>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</si>
  <si>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</si>
  <si>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</si>
  <si>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</si>
  <si>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</si>
  <si>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</si>
  <si>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</si>
  <si>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</si>
  <si>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</si>
  <si>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</si>
  <si>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</si>
  <si>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</si>
  <si>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</si>
  <si>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</si>
  <si>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</si>
  <si>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</si>
  <si>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</si>
  <si>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</si>
  <si>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</si>
  <si>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</si>
  <si>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</si>
  <si>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</si>
  <si>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</si>
  <si>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</si>
  <si>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</si>
  <si>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</si>
  <si>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</si>
  <si>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</si>
  <si>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</si>
  <si>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</si>
  <si>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</si>
  <si>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</si>
  <si>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</si>
  <si>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</si>
  <si>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</si>
  <si>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</si>
  <si>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</si>
  <si>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</si>
  <si>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</si>
  <si>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</si>
  <si>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</si>
  <si>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</si>
  <si>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</si>
  <si>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</si>
  <si>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</si>
  <si>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</si>
  <si>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</si>
  <si>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</si>
  <si>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</si>
  <si>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</si>
  <si>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</si>
  <si>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</si>
  <si>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</si>
  <si>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</si>
  <si>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</si>
  <si>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</si>
  <si>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</si>
  <si>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</si>
  <si>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</si>
  <si>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</si>
  <si>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</si>
  <si>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</si>
  <si>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</si>
  <si>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</si>
  <si>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</si>
  <si>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</si>
  <si>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</si>
  <si>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</si>
  <si>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</si>
  <si>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</si>
  <si>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</si>
  <si>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</si>
  <si>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</si>
  <si>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</si>
  <si>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</si>
  <si>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</si>
  <si>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</si>
  <si>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</si>
  <si>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</si>
  <si>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</si>
  <si>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</si>
  <si>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</si>
  <si>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</si>
  <si>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</si>
  <si>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</si>
  <si>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</si>
  <si>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</si>
  <si>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</si>
  <si>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</si>
  <si>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</si>
  <si>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</si>
  <si>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</si>
  <si>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</si>
  <si>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</si>
  <si>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</si>
  <si>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</si>
  <si>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</si>
  <si>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</si>
  <si>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</si>
  <si>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</si>
  <si>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</si>
  <si>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</si>
  <si>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</si>
  <si>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</si>
  <si>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</si>
  <si>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</si>
  <si>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</si>
  <si>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</si>
  <si>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</si>
  <si>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</si>
  <si>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</si>
  <si>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</si>
  <si>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</si>
  <si>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</si>
  <si>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</si>
  <si>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</si>
  <si>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</si>
  <si>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</si>
  <si>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</si>
  <si>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</si>
  <si>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</si>
  <si>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</si>
  <si>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</si>
  <si>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</si>
  <si>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</si>
  <si>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</si>
  <si>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</si>
  <si>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</si>
  <si>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</si>
  <si>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</si>
  <si>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</si>
  <si>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</si>
  <si>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</si>
  <si>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</si>
  <si>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</si>
  <si>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</si>
  <si>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</si>
  <si>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</si>
  <si>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</si>
  <si>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</si>
  <si>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</si>
  <si>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</si>
  <si>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</si>
  <si>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</si>
  <si>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</si>
  <si>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</si>
  <si>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</si>
  <si>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</si>
  <si>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</si>
  <si>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</si>
  <si>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</si>
  <si>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</si>
  <si>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</si>
  <si>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</si>
  <si>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</si>
  <si>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</si>
  <si>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</si>
  <si>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</si>
  <si>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</si>
  <si>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</si>
  <si>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</si>
  <si>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</si>
  <si>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</si>
  <si>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</si>
  <si>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</si>
  <si>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</si>
  <si>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</si>
  <si>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</si>
  <si>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</si>
  <si>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</si>
  <si>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</si>
  <si>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</si>
  <si>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</si>
  <si>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</si>
  <si>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</si>
  <si>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</si>
  <si>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</si>
  <si>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</si>
  <si>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</si>
  <si>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</si>
  <si>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</si>
  <si>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</si>
  <si>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</si>
  <si>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</si>
  <si>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</si>
  <si>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</si>
  <si>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</si>
  <si>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</si>
  <si>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</si>
  <si>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</si>
  <si>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</si>
  <si>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</si>
  <si>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</si>
  <si>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</si>
  <si>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</si>
  <si>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</si>
  <si>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</si>
  <si>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</si>
  <si>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</si>
  <si>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</si>
  <si>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</si>
  <si>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</si>
  <si>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</si>
  <si>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</si>
  <si>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</si>
  <si>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</si>
  <si>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</si>
  <si>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</si>
  <si>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</si>
  <si>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</si>
  <si>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</si>
  <si>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</si>
  <si>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</si>
  <si>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</si>
  <si>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</si>
  <si>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</si>
  <si>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</si>
  <si>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</si>
  <si>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</si>
  <si>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</si>
  <si>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</si>
  <si>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</si>
  <si>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</si>
  <si>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</si>
  <si>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</si>
  <si>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</si>
  <si>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</si>
  <si>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</si>
  <si>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</si>
  <si>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</si>
  <si>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</si>
  <si>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</si>
  <si>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</si>
  <si>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</si>
  <si>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</si>
  <si>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</si>
  <si>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</si>
  <si>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</si>
  <si>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</si>
  <si>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</si>
  <si>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</si>
  <si>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</si>
  <si>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</si>
  <si>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</si>
  <si>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</si>
  <si>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</si>
  <si>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</si>
  <si>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</si>
  <si>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</si>
  <si>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</si>
  <si>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</si>
  <si>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</si>
  <si>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</si>
  <si>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</si>
  <si>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</si>
  <si>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</si>
  <si>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</si>
  <si>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</si>
  <si>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</si>
  <si>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</si>
  <si>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</si>
  <si>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</si>
  <si>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</si>
  <si>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</si>
  <si>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</si>
  <si>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</si>
  <si>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</si>
  <si>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</si>
  <si>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</si>
  <si>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</si>
  <si>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</si>
  <si>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</si>
  <si>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</si>
  <si>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</si>
  <si>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</si>
  <si>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</si>
  <si>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</si>
  <si>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</si>
  <si>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</si>
  <si>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</si>
  <si>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</si>
  <si>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</si>
  <si>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</si>
  <si>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</si>
  <si>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</si>
  <si>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</si>
  <si>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</si>
  <si>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</si>
  <si>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</si>
  <si>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</si>
  <si>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</si>
  <si>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</si>
  <si>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</si>
  <si>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</si>
  <si>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</si>
  <si>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</si>
  <si>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</si>
  <si>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</si>
  <si>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</si>
  <si>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</si>
  <si>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</si>
  <si>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</si>
  <si>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</si>
  <si>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</si>
  <si>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</si>
  <si>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</si>
  <si>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</si>
  <si>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</si>
  <si>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</si>
  <si>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</si>
  <si>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</si>
  <si>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</si>
  <si>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</si>
  <si>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</si>
  <si>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</si>
  <si>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</si>
  <si>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</si>
  <si>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</si>
  <si>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</si>
  <si>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</si>
  <si>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</si>
  <si>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</si>
  <si>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</si>
  <si>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</si>
  <si>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</si>
  <si>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</si>
  <si>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</si>
  <si>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</si>
  <si>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</si>
  <si>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</si>
  <si>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</si>
  <si>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</si>
  <si>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</si>
  <si>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</si>
  <si>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</si>
  <si>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</si>
  <si>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</si>
  <si>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</si>
  <si>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</si>
  <si>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</si>
  <si>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</si>
  <si>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</si>
  <si>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</si>
  <si>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</si>
  <si>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</si>
  <si>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</si>
  <si>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</si>
  <si>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</si>
  <si>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</si>
  <si>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</si>
  <si>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</si>
  <si>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</si>
  <si>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</si>
  <si>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</si>
  <si>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</si>
  <si>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</si>
  <si>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</si>
  <si>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</si>
  <si>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</si>
  <si>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</si>
  <si>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</si>
  <si>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</si>
  <si>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</si>
  <si>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</si>
  <si>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</si>
  <si>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</si>
  <si>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</si>
  <si>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</si>
  <si>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</si>
  <si>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</si>
  <si>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</si>
  <si>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</si>
  <si>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</si>
  <si>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</si>
  <si>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</si>
  <si>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</si>
  <si>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</si>
  <si>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</si>
  <si>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</si>
  <si>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</si>
  <si>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</si>
  <si>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</si>
  <si>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</si>
  <si>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</si>
  <si>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</si>
  <si>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</si>
  <si>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</si>
  <si>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</si>
  <si>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</si>
  <si>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</si>
  <si>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</si>
  <si>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</si>
  <si>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</si>
  <si>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</si>
  <si>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</si>
  <si>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</si>
  <si>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</si>
  <si>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</si>
  <si>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</si>
  <si>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</si>
  <si>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</si>
  <si>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</si>
  <si>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</si>
  <si>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</si>
  <si>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</si>
  <si>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</si>
  <si>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</si>
  <si>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</si>
  <si>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</si>
  <si>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</si>
  <si>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</si>
  <si>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</si>
  <si>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</si>
  <si>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</si>
  <si>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</si>
  <si>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</si>
  <si>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</si>
  <si>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</si>
  <si>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</si>
  <si>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</si>
  <si>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</si>
  <si>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</si>
  <si>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</si>
  <si>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</si>
  <si>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</si>
  <si>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</si>
  <si>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</si>
  <si>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</si>
  <si>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</si>
  <si>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</si>
  <si>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</si>
  <si>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</si>
  <si>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</si>
  <si>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</si>
  <si>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</si>
  <si>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</si>
  <si>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</si>
  <si>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</si>
  <si>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</si>
  <si>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</si>
  <si>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</si>
  <si>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</si>
  <si>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</si>
  <si>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</si>
  <si>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</si>
  <si>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</si>
  <si>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</si>
  <si>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</si>
  <si>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</si>
  <si>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</si>
  <si>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</si>
  <si>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</si>
  <si>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</si>
  <si>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</si>
  <si>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</si>
  <si>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</si>
  <si>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</si>
  <si>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</si>
  <si>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</si>
  <si>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</si>
  <si>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</si>
  <si>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</si>
  <si>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</si>
  <si>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</si>
  <si>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</si>
  <si>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</si>
  <si>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</si>
  <si>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</si>
  <si>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</si>
  <si>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</si>
  <si>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</si>
  <si>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</si>
  <si>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</si>
  <si>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</si>
  <si>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</si>
  <si>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</si>
  <si>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EM 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</si>
  <si>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</si>
  <si>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</si>
  <si>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</si>
  <si>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</si>
  <si>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</si>
  <si>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</si>
  <si>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</si>
  <si>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</si>
  <si>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</si>
  <si>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</si>
  <si>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</si>
  <si>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</si>
  <si>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</si>
  <si>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</si>
  <si>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</si>
  <si>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</si>
  <si>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</si>
  <si>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</si>
  <si>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</si>
  <si>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</si>
  <si>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</si>
  <si>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</si>
  <si>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</si>
  <si>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</si>
  <si>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</si>
  <si>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</si>
  <si>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</si>
  <si>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</si>
  <si>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</si>
  <si>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</si>
  <si>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</si>
  <si>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</si>
  <si>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</si>
  <si>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</si>
  <si>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</si>
  <si>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</si>
  <si>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</si>
  <si>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</si>
  <si>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</si>
  <si>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</si>
  <si>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</si>
  <si>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</si>
  <si>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</si>
  <si>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</si>
  <si>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</si>
  <si>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</si>
  <si>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</si>
  <si>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</si>
  <si>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</si>
  <si>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</si>
  <si>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</si>
  <si>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</si>
  <si>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</si>
  <si>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</si>
  <si>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</si>
  <si>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</si>
  <si>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</si>
  <si>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</si>
  <si>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</si>
  <si>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</si>
  <si>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</si>
  <si>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</si>
  <si>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</si>
  <si>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</si>
  <si>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</si>
  <si>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</si>
  <si>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</si>
  <si>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</si>
  <si>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</si>
  <si>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</si>
  <si>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</si>
  <si>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</si>
  <si>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</si>
  <si>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</si>
  <si>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</si>
  <si>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</si>
  <si>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</si>
  <si>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</si>
  <si>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</si>
  <si>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</si>
  <si>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</si>
  <si>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</si>
  <si>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</si>
  <si>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</si>
  <si>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</si>
  <si>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PCM-20251006-00001333</t>
  </si>
  <si>
    <t xml:space="preserve">ETA 55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</si>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</sst>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273.64691319444682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6.6797453706385568E-2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45936.595339120373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45936.595339120373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45936.595339120373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45936.595339120373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45936.595339120373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45936.595339120373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45936.595339120373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45936.595339120373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45936.595339120373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45936.595339120373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45936.595339120373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45936.595339120373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45936.595339120373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45936.595339120373</v>
      </c>
      <c r="H17" s="68"/>
      <c r="I17" s="73" t="str">
        <f>IFERROR(VLOOKUP(D17,DB!A:F,6,0),"")</f>
        <v/>
      </c>
      <c r="J17" s="73" t="str">
        <f>IFERROR(VLOOKUP(D17,DB!A:G,7,0),"")</f>
        <v/>
      </c>
      <c r="K17" s="69"/>
      <c r="L17" s="70" t="str">
        <f>IFERROR(VLOOKUP(D17,DB!A:I,9,0),"")</f>
        <v/>
      </c>
    </row>
    <row r="18" spans="1:12" ht="15" customHeight="1">
      <c r="A18" s="156"/>
      <c r="B18" s="157" t="str">
        <f>IFERROR(VLOOKUP(D18,DB!A:K,11,0),"")</f>
        <v/>
      </c>
      <c r="C18" s="157"/>
      <c r="D18" s="157"/>
      <c r="E18" s="158"/>
      <c r="F18" s="159"/>
      <c r="G18" s="160">
        <f ca="1">IFERROR(NOW()-F18,"")</f>
        <v>45936.595339120373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45936.595339120373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45936.595339120373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45936.595339120373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45936.595339120373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45936.595339120373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45936.595339120373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45936.595339120373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45936.595339120373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45936.595339120373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45936.595339120373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45936.595339120373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45936.595339120373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45936.595339120373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45936.595339120373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45936.595339120373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45936.595339120373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45936.595339120373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45936.595339120373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45936.595339120373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45936.595339120373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45936.595339120373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45936.595339120373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45936.595339120373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45936.595339120373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45936.595339120373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45936.595339120373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45936.595339120373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45936.595339120373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45936.595339120373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45936.595339120373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45936.595339120373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45936.595339120373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45936.595339120373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45936.595339120373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45936.595339120373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45936.595339120373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45936.595339120373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45936.595339120373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45936.595339120373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45936.595339120373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45936.595339120373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45936.595339120373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45936.595339120373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45936.595339120373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45936.595339120373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45936.595339120373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45936.595339120373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45936.595339120373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45936.595339120373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45936.595339120373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45936.595339120373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45936.595339120373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45936.595339120373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45936.595339120373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45936.595339120373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45936.595339120373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45936.595339120373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45936.595339120373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45936.595339120373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45936.595339120373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45936.595339120373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45936.595339120373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45936.595339120373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45936.595339120373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45936.595339120373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45936.595339120373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45936.595339120373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45936.595339120373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45936.595339120373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45936.595339120373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45936.595339120373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45936.595339120373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45936.595339120373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45936.595339120373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45936.595339120373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45936.595339120373</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45936.595339120373</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45936.595339120373</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45936.595339120373</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45936.595339120373</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45936.595339120373</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45936.595339120373</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45936.595339120373</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45936.595339120373</v>
      </c>
      <c r="H102" s="159"/>
      <c r="I102" s="157" t="str">
        <f>IFERROR(VLOOKUP(D102,DB!A:F,6,0),"")</f>
        <v/>
      </c>
      <c r="J102" s="73" t="str">
        <f>IFERROR(VLOOKUP(D102,DB!A:G,7,0),"")</f>
        <v/>
      </c>
      <c r="K102" s="161"/>
      <c r="L102" s="162" t="str">
        <f>IFERROR(VLOOKUP(D102,DB!A:I,9,0),"")</f>
        <v/>
      </c>
    </row>
    <row r="103" spans="1:12" ht="15" customHeight="1">
      <c r="A103" s="156"/>
      <c r="B103" s="157" t="str">
        <f>IFERROR(VLOOKUP(D103,DB!A:K,11,0),"")</f>
        <v/>
      </c>
      <c r="C103" s="157"/>
      <c r="D103" s="157"/>
      <c r="E103" s="158"/>
      <c r="F103" s="159"/>
      <c r="G103" s="160">
        <f ca="1">IFERROR(NOW()-F103,"")</f>
        <v>45936.595339120373</v>
      </c>
      <c r="H103" s="159"/>
      <c r="I103" s="157" t="str">
        <f>IFERROR(VLOOKUP(D103,DB!A:F,6,0),"")</f>
        <v/>
      </c>
      <c r="J103" s="73"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6627CDD-40B8-4AC6-A6B1-9CC62FE17D9E}"/>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129.86825578704156</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111.59550115741149</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0.11653125000157161</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23376</v>
      </c>
      <c r="E6" s="131" t="s">
        <v>38964</v>
      </c>
      <c r="F6" s="132">
        <v>45936.574861111112</v>
      </c>
      <c r="G6" s="133">
        <f ca="1">IFERROR(NOW()-F6,"-")</f>
        <v>2.0478009260841645E-2</v>
      </c>
      <c r="H6" s="132">
        <v>45936.568611111114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45936.595339120373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45936.595339120373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45936.595339120373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45936.595339120373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45936.595339120373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45936.595339120373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45936.595339120373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45936.595339120373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45936.595339120373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45936.595339120373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45936.595339120373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45936.595339120373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45936.595339120373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45936.595339120373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45936.595339120373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45936.595339120373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45936.595339120373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45936.595339120373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45936.595339120373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45936.595339120373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45936.595339120373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45936.595339120373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45936.595339120373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45936.595339120373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45936.595339120373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45936.595339120373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45936.595339120373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45936.595339120373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45936.595339120373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45936.595339120373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45936.595339120373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45936.595339120373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45936.595339120373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45936.595339120373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45936.595339120373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45936.595339120373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45936.595339120373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45936.595339120373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45936.595339120373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45936.595339120373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45936.595339120373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45936.595339120373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45936.595339120373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45936.595339120373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45936.595339120373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45936.595339120373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45936.595339120373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45936.595339120373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45936.595339120373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45936.595339120373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45936.595339120373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45936.595339120373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45936.595339120373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45936.595339120373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45936.595339120373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45936.595339120373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45936.595339120373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45936.595339120373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45936.595339120373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45936.595339120373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45936.595339120373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45936.595339120373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45936.595339120373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45936.595339120373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45936.595339120373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45936.595339120373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45936.595339120373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45936.595339120373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45936.595339120373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45936.595339120373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45936.595339120373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45936.595339120373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45936.595339120373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45936.595339120373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45936.595339120373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45936.595339120373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45936.595339120373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45936.595339120373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45936.595339120373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45936.595339120373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45936.595339120373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45936.595339120373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45936.595339120373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45936.595339120373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45936.595339120373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45936.595339120373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45936.595339120373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45936.595339120373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45936.595339120373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45936.595339120373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45936.595339120373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45936.595339120373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45936.595339120373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45936.595339120373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45936.595339120373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45936.595339120373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45936.595339120373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45936.595339120373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45936.595339120373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45936.595339120373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45936.595339120373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45936.595339120373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45936.595339120373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45936.595339120373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45936.595339120373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45936.595339120373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45936.595339120373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45936.595339120373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45936.595339120373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45936.595339120373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45936.595339120373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45936.595339120373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45936.595339120373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45936.595339120373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45936.595339120373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45936.595339120373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45936.595339120373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45936.595339120373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45936.595339120373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45936.595339120373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45936.595339120373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45936.595339120373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45936.595339120373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45936.595339120373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45936.595339120373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45936.595339120373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45936.595339120373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45936.595339120373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45936.595339120373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45936.595339120373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45936.595339120373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45936.595339120373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45936.595339120373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45936.595339120373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45936.595339120373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45936.595339120373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45936.595339120373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45936.595339120373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45936.595339120373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45936.595339120373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45936.595339120373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45936.595339120373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45936.595339120373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45936.595339120373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45936.595339120373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45936.595339120373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45936.595339120373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45936.595339120373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45936.595339120373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45936.595339120373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45936.595339120373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45936.595339120373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45936.595339120373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45936.595339120373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45936.595339120373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45936.595339120373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45936.595339120373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45936.595339120373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45936.595339120373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45936.595339120373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45936.595339120373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45936.595339120373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45936.595339120373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45936.595339120373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45936.595339120373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45936.595339120373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45936.595339120373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45936.595339120373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45936.595339120373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45936.595339120373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45936.595339120373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45936.595339120373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45936.595339120373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45936.595339120373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45936.595339120373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45936.595339120373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45936.595339120373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45936.595339120373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45936.595339120373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45936.595339120373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45936.595339120373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45936.595339120373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45936.595339120373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45936.595339120373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45936.595339120373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45936.595339120373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45936.595339120373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45936.595339120373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45936.595339120373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45936.595339120373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45936.595339120373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45936.595339120373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45936.595339120373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45936.595339120373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45936.595339120373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45936.595339120373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45936.595339120373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45936.595339120373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45936.595339120373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45936.595339120373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45936.595339120373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45936.595339120373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45936.595339120373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45936.595339120373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45936.595339120373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45936.595339120373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45936.595339120373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45936.595339120373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45936.595339120373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45936.595339120373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45936.595339120373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45936.595339120373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45936.595339120373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45936.595339120373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45936.595339120373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45936.595339120373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45936.595339120373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45936.595339120373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45936.595339120373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45936.595339120373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45936.595339120373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45936.595339120373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45936.595339120373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45936.595339120373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45936.595339120373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45936.595339120373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45936.595339120373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45936.595339120373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45936.595339120373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45936.595339120373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45936.595339120373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45936.595339120373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45936.595339120373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45936.595339120373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45936.595339120373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45936.595339120373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45936.595339120373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45936.595339120373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45936.595339120373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45936.595339120373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45936.595339120373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45936.595339120373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45936.595339120373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45936.595339120373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45936.595339120373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45936.595339120373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45936.595339120373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45936.595339120373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45936.595339120373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45936.595339120373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45936.595339120373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45936.595339120373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45936.595339120373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45936.595339120373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45936.595339120373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45936.595339120373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45936.595339120373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45936.595339120373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45936.595339120373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45936.595339120373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45936.595339120373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45936.595339120373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45936.595339120373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45936.595339120373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45936.595339120373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45936.595339120373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45936.595339120373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45936.595339120373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45936.595339120373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45936.595339120373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45936.595339120373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45936.595339120373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45936.595339120373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45936.595339120373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45936.595339120373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45936.595339120373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45936.595339120373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45936.595339120373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45936.595339120373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45936.595339120373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45936.595339120373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45936.595339120373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45936.595339120373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45936.595339120373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45936.595339120373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45936.595339120373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45936.595339120373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45936.595339120373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45936.595339120373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45936.595339120373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45936.595339120373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45936.595339120373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45936.595339120373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45936.595339120373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45936.595339120373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45936.595339120373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45936.595339120373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45936.595339120373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45936.595339120373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45936.595339120373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45936.595339120373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45936.595339120373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45936.595339120373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45936.595339120373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45936.595339120373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45936.595339120373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45936.595339120373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45936.595339120373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45936.595339120373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45936.595339120373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45936.595339120373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45936.595339120373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45936.595339120373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45936.595339120373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45936.595339120373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45936.595339120373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45936.595339120373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45936.595339120373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45936.595339120373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45936.595339120373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45936.595339120373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45936.595339120373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45936.595339120373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45936.595339120373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45936.595339120373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45936.595339120373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45936.595339120373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45936.595339120373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45936.595339120373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45936.595339120373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45936.595339120373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45936.595339120373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45936.595339120373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45936.595339120373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45936.595339120373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45936.595339120373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45936.595339120373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45936.595339120373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45936.595339120373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45936.595339120373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45936.595339120373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45936.595339120373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45936.595339120373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45936.595339120373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45936.595339120373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45936.595339120373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45936.595339120373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45936.595339120373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45936.595339120373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45936.595339120373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45936.595339120373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45936.595339120373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45936.595339120373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45936.595339120373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45936.595339120373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45936.595339120373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45936.595339120373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45936.595339120373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45936.595339120373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45936.595339120373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45936.595339120373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45936.595339120373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45936.595339120373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45936.595339120373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45936.595339120373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45936.595339120373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45936.595339120373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45936.595339120373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45936.595339120373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45936.595339120373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45936.595339120373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45936.595339120373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45936.595339120373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45936.595339120373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45936.595339120373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45936.595339120373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45936.595339120373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45936.595339120373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45936.595339120373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45936.595339120373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45936.595339120373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45936.595339120373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45936.595339120373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45936.595339120373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45936.595339120373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45936.595339120373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45936.595339120373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45936.595339120373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45936.595339120373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45936.595339120373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45936.595339120373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45936.595339120373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45936.595339120373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45936.595339120373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45936.595339120373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45936.595339120373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45936.595339120373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45936.595339120373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45936.595339120373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45936.595339120373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45936.595339120373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45936.595339120373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45936.595339120373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45936.595339120373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45936.595339120373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45936.595339120373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45936.595339120373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45936.595339120373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45936.595339120373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45936.595339120373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45936.595339120373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45936.595339120373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45936.595339120373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45936.595339120373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45936.595339120373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45936.595339120373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45936.595339120373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45936.595339120373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45936.595339120373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45936.595339120373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45936.595339120373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45936.595339120373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45936.595339120373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45936.595339120373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45936.595339120373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45936.595339120373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45936.595339120373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45936.595339120373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45936.595339120373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45936.595339120373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45936.595339120373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45936.595339120373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45936.595339120373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45936.595339120373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45936.595339120373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45936.595339120373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45936.595339120373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45936.595339120373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45936.595339120373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45936.595339120373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45936.595339120373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45936.595339120373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45936.595339120373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45936.595339120373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45936.595339120373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45936.595339120373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45936.595339120373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45936.595339120373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45936.595339120373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45936.595339120373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45936.595339120373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45936.595339120373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45936.595339120373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45936.595339120373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45936.595339120373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45936.595339120373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45936.595339120373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45936.595339120373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45936.595339120373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45936.595339120373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45936.595339120373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45936.595339120373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45936.595339120373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45936.595339120373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45936.595339120373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45936.595339120373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45936.595339120373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45936.595339120373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45936.595339120373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45936.595339120373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45936.595339120373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45936.595339120373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45936.595339120373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45936.595339120373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45936.595339120373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45936.595339120373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45936.595339120373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45936.595339120373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45936.595339120373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45936.595339120373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45936.595339120373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45936.595339120373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45936.595339120373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45936.595339120373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45936.595339120373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45936.595339120373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45936.595339120373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45936.595339120373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45936.595339120373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45936.595339120373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45936.595339120373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45936.595339120373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45936.595339120373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45936.595339120373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45936.595339120373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45936.595339120373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45936.595339120373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45936.595339120373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45936.595339120373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45936.595339120373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45936.595339120373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45936.595339120373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45936.595339120373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45936.595339120373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45936.595339120373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45936.595339120373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45936.595339120373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45936.595339120373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45936.595339120373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45936.595339120373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45936.595339120373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45936.595339120373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45936.595339120373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45936.595339120373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45936.595339120373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45936.595339120373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45936.595339120373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45936.595339120373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45936.595339120373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45936.595339120373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45936.595339120373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45936.595339120373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45936.595339120373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45936.595339120373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45936.595339120373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45936.595339120373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45936.595339120373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45936.595339120373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45936.595339120373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45936.595339120373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45936.595339120373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45936.595339120373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45936.595339120373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45936.595339120373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45936.595339120373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45936.595339120373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45936.595339120373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45936.595339120373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45936.595339120373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45936.595339120373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45936.595339120373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45936.595339120373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45936.595339120373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45936.595339120373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45936.595339120373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45936.595339120373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45936.595339120373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45936.595339120373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45936.595339120373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45936.595339120373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45936.595339120373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45936.595339120373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45936.595339120373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45936.595339120373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45936.595339120373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45936.595339120373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45936.595339120373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45936.595339120373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45936.595339120373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45936.595339120373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45936.595339120373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45936.595339120373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45936.595339120373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45936.595339120373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45936.595339120373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45936.595339120373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45936.595339120373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45936.595339120373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45936.595339120373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45936.595339120373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45936.595339120373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45936.595339120373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45936.595339120373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45936.595339120373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45936.595339120373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45936.595339120373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45936.595339120373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45936.595339120373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45936.595339120373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45936.595339120373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45936.595339120373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45936.595339120373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45936.595339120373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45936.595339120373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45936.595339120373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45936.595339120373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45936.595339120373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45936.595339120373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45936.595339120373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45936.595339120373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45936.595339120373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45936.595339120373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45936.595339120373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45936.595339120373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45936.595339120373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45936.595339120373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45936.595339120373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45936.595339120373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45936.595339120373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45936.595339120373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45936.595339120373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45936.595339120373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45936.595339120373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45936.595339120373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45936.595339120373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45936.595339120373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45936.595339120373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45936.595339120373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45936.595339120373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45936.595339120373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45936.595339120373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45936.595339120373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45936.595339120373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45936.595339120373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45936.595339120373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45936.595339120373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45936.595339120373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45936.595339120373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45936.595339120373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45936.595339120373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45936.595339120373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45936.595339120373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45936.595339120373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45936.595339120373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45936.595339120373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45936.595339120373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45936.595339120373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45936.595339120373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45936.595339120373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45936.595339120373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45936.595339120373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45936.595339120373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45936.595339120373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45936.595339120373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45936.595339120373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45936.595339120373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45936.595339120373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45936.595339120373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45936.595339120373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45936.595339120373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45936.595339120373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45936.595339120373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45936.595339120373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45936.595339120373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45936.595339120373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45936.595339120373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45936.595339120373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45936.595339120373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45936.595339120373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45936.595339120373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45936.595339120373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45936.595339120373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45936.595339120373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45936.595339120373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45936.595339120373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45936.595339120373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45936.595339120373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45936.595339120373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45936.595339120373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45936.595339120373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45936.595339120373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45936.595339120373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45936.595339120373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45936.595339120373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45936.595339120373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45936.595339120373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45936.595339120373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45936.595339120373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45936.595339120373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45936.595339120373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45936.595339120373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45936.595339120373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45936.595339120373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45936.595339120373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45936.595339120373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45936.595339120373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45936.595339120373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45936.595339120373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45936.595339120373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45936.595339120373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45936.595339120373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45936.595339120373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45936.595339120373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45936.595339120373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45936.595339120373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45936.595339120373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45936.595339120373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45936.595339120373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45936.595339120373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45936.595339120373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45936.595339120373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45936.595339120373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45936.595339120373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45936.595339120373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45936.595339120373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45936.595339120373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45936.595339120373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45936.595339120373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45936.595339120373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45936.595339120373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45936.595339120373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45936.595339120373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45936.595339120373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45936.595339120373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45936.595339120373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45936.595339120373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45936.595339120373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45936.595339120373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45936.595339120373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45936.595339120373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45936.595339120373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45936.595339120373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45936.595339120373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45936.595339120373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45936.595339120373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45936.595339120373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45936.595339120373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45936.595339120373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45936.595339120373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45936.595339120373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45936.595339120373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45936.595339120373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45936.595339120373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45936.595339120373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45936.595339120373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45936.595339120373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45936.595339120373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45936.595339120373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45936.595339120373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45936.595339120373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45936.595339120373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45936.595339120373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45936.595339120373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45936.595339120373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45936.595339120373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45936.595339120373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45936.595339120373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45936.595339120373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45936.595339120373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45936.595339120373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45936.595339120373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45936.595339120373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45936.595339120373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45936.595339120373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45936.595339120373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45936.595339120373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45936.595339120373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45936.595339120373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45936.595339120373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45936.595339120373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45936.595339120373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45936.595339120373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45936.595339120373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45936.595339120373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45936.595339120373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45936.595339120373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45936.595339120373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45936.595339120373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45936.595339120373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45936.595339120373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45936.595339120373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45936.595339120373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45936.595339120373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45936.595339120373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45936.595339120373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45936.595339120373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45936.595339120373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45936.595339120373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45936.595339120373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45936.595339120373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45936.595339120373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45936.595339120373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45936.595339120373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45936.595339120373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45936.595339120373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45936.595339120373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45936.595339120373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45936.595339120373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45936.595339120373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45936.595339120373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45936.595339120373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45936.595339120373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45936.595339120373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45936.595339120373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45936.595339120373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45936.595339120373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45936.595339120373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45936.595339120373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45936.595339120373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45936.595339120373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45936.595339120373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45936.595339120373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45936.595339120373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45936.595339120373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45936.595339120373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45936.595339120373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45936.595339120373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45936.595339120373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45936.595339120373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45936.595339120373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45936.595339120373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45936.595339120373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45936.595339120373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45936.595339120373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45936.595339120373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45936.595339120373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45936.595339120373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45936.595339120373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45936.595339120373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45936.595339120373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45936.595339120373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45936.595339120373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45936.595339120373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45936.595339120373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45936.595339120373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45936.595339120373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45936.595339120373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45936.595339120373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45936.595339120373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45936.595339120373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45936.595339120373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45936.595339120373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45936.595339120373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45936.595339120373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45936.595339120373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45936.595339120373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45936.595339120373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45936.595339120373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45936.595339120373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45936.595339120373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45936.595339120373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45936.595339120373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45936.595339120373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45936.595339120373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45936.595339120373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45936.595339120373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45936.595339120373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45936.595339120373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45936.595339120373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45936.595339120373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45936.595339120373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45936.595339120373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45936.595339120373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45936.595339120373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45936.595339120373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45936.595339120373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45936.595339120373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45936.595339120373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45936.595339120373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45936.595339120373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45936.595339120373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45936.595339120373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45936.595339120373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45936.595339120373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45936.595339120373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45936.595339120373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45936.595339120373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45936.595339120373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45936.595339120373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45936.595339120373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45936.595339120373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45936.595339120373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45936.595339120373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45936.595339120373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45936.595339120373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45936.595339120373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45936.595339120373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45936.595339120373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45936.595339120373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45936.595339120373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45936.595339120373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45936.595339120373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45936.595339120373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45936.595339120373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45936.595339120373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45936.595339120373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45936.595339120373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45936.595339120373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45936.595339120373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45936.595339120373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45936.595339120373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45936.595339120373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45936.595339120373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45936.595339120373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45936.595339120373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45936.595339120373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45936.595339120373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45936.595339120373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45936.595339120373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45936.595339120373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45936.595339120373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45936.595339120373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45936.595339120373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45936.595339120373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45936.595339120373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45936.595339120373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45936.595339120373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45936.595339120373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45936.595339120373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45936.595339120373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45936.595339120373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45936.595339120373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45936.595339120373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45936.595339120373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45936.595339120373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45936.595339120373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45936.595339120373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45936.595339120373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45936.595339120373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45936.595339120373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45936.595339120373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45936.595339120373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45936.595339120373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45936.595339120373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45936.595339120373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45936.595339120373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45936.595339120373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45936.595339120373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45936.595339120373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45936.595339120373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45936.595339120373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45936.595339120373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45936.595339120373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45936.595339120373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45936.595339120373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45936.595339120373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45936.595339120373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45936.595339120373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45936.595339120373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45936.595339120373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45936.595339120373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45936.595339120373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45936.595339120373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45936.595339120373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45936.595339120373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45936.595339120373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45936.595339120373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45936.595339120373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45936.595339120373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45936.595339120373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45936.595339120373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45936.595339120373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45936.595339120373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45936.595339120373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45936.595339120373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45936.595339120373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45936.595339120373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45936.595339120373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45936.595339120373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45936.595339120373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45936.595339120373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45936.595339120373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45936.595339120373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45936.595339120373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45936.595339120373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45936.595339120373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45936.595339120373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45936.595339120373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45936.595339120373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45936.595339120373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45936.595339120373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45936.595339120373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45936.595339120373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45936.595339120373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45936.595339120373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45936.595339120373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45936.595339120373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45936.595339120373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45936.595339120373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45936.595339120373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45936.595339120373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45936.595339120373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45936.595339120373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45936.595339120373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45936.595339120373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45936.595339120373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45936.595339120373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45936.595339120373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45936.595339120373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45936.595339120373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45936.595339120373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45936.595339120373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45936.595339120373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45936.595339120373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45936.595339120373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45936.595339120373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45936.595339120373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45936.595339120373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45936.595339120373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45936.595339120373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45936.595339120373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45936.595339120373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45936.595339120373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45936.595339120373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45936.595339120373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45936.595339120373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45936.595339120373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45936.595339120373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45936.595339120373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45936.595339120373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45936.595339120373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45936.595339120373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45936.595339120373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45936.595339120373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45936.595339120373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45936.595339120373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45936.595339120373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45936.595339120373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45936.595339120373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45936.595339120373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45936.595339120373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45936.595339120373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45936.595339120373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45936.595339120373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45936.595339120373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45936.595339120373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45936.595339120373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45936.595339120373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45936.595339120373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45936.595339120373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45936.595339120373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45936.595339120373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45936.595339120373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45936.595339120373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45936.595339120373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45936.595339120373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45936.595339120373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45936.595339120373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45936.595339120373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45936.595339120373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45936.595339120373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45936.595339120373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45936.595339120373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45936.595339120373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45936.595339120373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45936.595339120373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45936.595339120373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45936.595339120373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45936.595339120373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45936.595339120373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45936.595339120373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45936.595339120373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45936.595339120373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45936.595339120373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45936.595339120373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45936.595339120373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45936.595339120373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45936.595339120373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45936.595339120373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45936.595339120373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45936.595339120373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45936.595339120373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45936.595339120373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45936.595339120373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45936.595339120373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45936.595339120373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45936.595339120373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45936.595339120373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45936.595339120373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45936.595339120373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45936.595339120373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45936.595339120373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45936.595339120373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45936.595339120373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45936.595339120373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45936.595339120373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45936.595339120373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45936.595339120373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45936.595339120373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45936.595339120373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45936.595339120373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45936.595339120373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45936.595339120373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45936.595339120373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45936.595339120373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45936.595339120373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45936.595339120373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45936.595339120373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45936.595339120373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45936.595339120373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45936.595339120373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45936.595339120373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45936.595339120373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45936.595339120373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45936.595339120373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45936.595339120373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45936.595339120373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45936.595339120373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45936.595339120373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45936.595339120373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45936.595339120373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45936.595339120373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45936.595339120373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45936.595339120373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45936.595339120373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45936.595339120373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45936.595339120373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45936.595339120373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45936.595339120373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45936.595339120373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45936.595339120373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45936.595339120373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45936.595339120373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45936.595339120373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45936.595339120373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45936.595339120373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45936.595339120373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45936.595339120373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45936.595339120373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45936.595339120373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45936.595339120373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45936.595339120373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45936.595339120373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45936.595339120373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45936.595339120373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45936.595339120373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45936.595339120373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45936.595339120373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45936.595339120373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45936.595339120373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45936.595339120373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45936.595339120373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45936.595339120373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45936.595339120373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45936.595339120373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45936.595339120373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45936.595339120373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45936.595339120373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45936.595339120373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45936.595339120373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45936.595339120373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45936.595339120373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45936.595339120373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45936.595339120373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45936.595339120373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45936.595339120373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45936.595339120373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45936.595339120373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45936.595339120373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45936.595339120373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45936.595339120373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45936.595339120373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45936.595339120373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45936.595339120373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45936.595339120373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45936.595339120373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45936.595339120373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45936.595339120373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45936.595339120373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45936.595339120373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45936.595339120373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45936.595339120373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45936.595339120373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45936.595339120373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45936.595339120373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45936.595339120373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45936.595339120373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45936.595339120373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45936.595339120373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45936.595339120373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45936.595339120373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45936.595339120373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45936.595339120373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45936.595339120373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45936.595339120373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45936.595339120373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45936.595339120373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45936.595339120373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45936.595339120373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45936.595339120373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45936.595339120373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45936.595339120373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45936.595339120373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45936.595339120373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45936.595339120373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45936.595339120373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45936.595339120373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45936.595339120373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45936.595339120373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45936.595339120373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45936.595339120373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45936.595339120373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45936.595339120373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45936.595339120373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45936.595339120373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45936.595339120373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45936.595339120373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45936.595339120373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45936.595339120373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45936.595339120373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45936.595339120373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45936.595339120373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45936.595339120373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45936.595339120373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45936.595339120373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45936.595339120373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45936.595339120373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45936.595339120373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45936.595339120373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45936.595339120373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45936.595339120373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45936.595339120373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45936.595339120373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45936.595339120373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45936.595339120373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45936.595339120373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45936.595339120373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45936.595339120373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45936.595339120373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45936.595339120373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45936.595339120373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45936.595339120373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45936.595339120373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45936.595339120373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45936.595339120373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45936.595339120373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45936.595339120373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45936.595339120373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45936.595339120373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45936.595339120373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45936.595339120373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45936.595339120373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45936.595339120373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45936.595339120373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45936.595339120373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45936.595339120373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45936.595339120373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45936.595339120373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45936.595339120373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45936.595339120373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45936.595339120373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45936.595339120373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45936.595339120373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45936.595339120373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45936.595339120373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45936.595339120373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45936.595339120373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45936.595339120373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45936.595339120373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45936.595339120373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45936.595339120373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45936.595339120373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45936.595339120373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45936.595339120373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45936.595339120373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45936.595339120373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45936.595339120373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45936.595339120373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45936.595339120373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45936.595339120373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45936.595339120373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45936.595339120373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45936.595339120373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45936.595339120373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45936.595339120373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45936.595339120373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45936.595339120373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45936.595339120373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45936.595339120373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45936.595339120373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45936.595339120373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45936.595339120373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45936.595339120373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45936.595339120373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45936.595339120373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45936.595339120373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45936.595339120373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45936.595339120373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45936.595339120373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45936.595339120373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45936.595339120373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45936.595339120373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45936.595339120373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45936.595339120373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45936.595339120373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45936.595339120373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45936.595339120373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45936.595339120373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45936.595339120373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45936.595339120373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45936.595339120373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45936.595339120373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45936.595339120373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45936.595339120373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45936.595339120373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45936.595339120373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45936.595339120373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45936.595339120373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45936.595339120373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45936.595339120373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45936.595339120373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45936.595339120373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45936.595339120373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45936.595339120373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45936.595339120373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45936.595339120373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45936.595339120373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45936.595339120373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45936.595339120373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45936.595339120373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45936.595339120373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45936.595339120373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45936.595339120373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45936.595339120373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45936.595339120373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45936.595339120373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45936.595339120373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45936.595339120373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45936.595339120373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45936.595339120373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45936.595339120373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45936.595339120373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45936.595339120373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45936.595339120373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45936.595339120373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45936.595339120373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45936.595339120373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45936.595339120373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45936.595339120373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45936.595339120373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45936.595339120373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45936.595339120373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45936.595339120373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45936.595339120373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45936.595339120373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45936.595339120373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45936.595339120373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45936.595339120373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45936.595339120373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45936.595339120373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45936.595339120373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45936.595339120373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45936.595339120373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45936.595339120373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45936.595339120373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45936.595339120373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45936.595339120373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45936.595339120373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45936.595339120373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45936.595339120373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45936.595339120373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45936.595339120373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45936.595339120373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45936.595339120373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45936.595339120373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45936.595339120373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45936.595339120373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45936.595339120373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45936.595339120373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45936.595339120373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45936.595339120373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45936.595339120373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45936.595339120373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45936.595339120373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45936.595339120373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45936.595339120373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45936.595339120373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45936.595339120373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45936.595339120373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45936.595339120373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45936.595339120373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45936.595339120373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45936.595339120373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45936.595339120373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45936.595339120373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45936.595339120373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45936.595339120373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45936.595339120373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45936.595339120373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45936.595339120373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45936.595339120373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45936.595339120373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45936.595339120373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45936.595339120373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45936.595339120373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45936.595339120373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45936.595339120373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45936.595339120373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45936.595339120373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45936.595339120373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45936.595339120373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45936.595339120373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45936.595339120373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45936.595339120373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45936.595339120373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45936.595339120373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45936.595339120373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45936.595339120373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45936.595339120373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45936.595339120373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45936.595339120373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45936.595339120373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45936.595339120373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45936.595339120373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45936.595339120373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45936.595339120373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45936.595339120373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45936.595339120373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45936.595339120373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45936.595339120373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45936.595339120373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45936.595339120373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45936.595339120373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45936.595339120373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45936.595339120373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45936.595339120373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45936.595339120373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45936.595339120373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45936.595339120373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45936.595339120373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45936.595339120373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45936.595339120373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45936.595339120373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45936.595339120373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45936.595339120373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45936.595339120373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45936.595339120373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45936.595339120373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45936.595339120373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45936.595339120373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45936.595339120373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45936.595339120373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45936.595339120373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45936.595339120373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45936.595339120373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45936.595339120373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45936.595339120373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45936.595339120373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45936.595339120373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45936.595339120373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45936.595339120373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45936.595339120373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45936.595339120373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45936.595339120373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45936.595339120373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45936.595339120373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45936.595339120373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45936.595339120373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45936.595339120373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45936.595339120373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45936.595339120373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45936.595339120373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45936.595339120373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45936.595339120373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45936.595339120373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45936.595339120373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45936.595339120373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45936.595339120373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45936.595339120373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45936.595339120373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45936.595339120373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45936.595339120373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45936.595339120373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45936.595339120373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45936.595339120373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45936.595339120373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45936.595339120373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45936.595339120373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45936.595339120373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45936.595339120373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45936.595339120373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45936.595339120373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45936.595339120373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45936.595339120373</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233.11462152777676</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1.4383946759262471</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22659</v>
      </c>
      <c r="E4" s="144" t="s">
        <v>38967</v>
      </c>
      <c r="F4" s="145">
        <v>45936.499837962961</v>
      </c>
      <c r="G4" s="146">
        <f ca="1">IFERROR(NOW()-F4,"")</f>
        <v>9.5501157411490567E-2</v>
      </c>
      <c r="H4" s="145">
        <v>45936.488935185182</v>
      </c>
      <c r="I4" s="141" t="str">
        <f>IFERROR(VLOOKUP(D4,DB!A:F,6,0),"")</f>
        <v>SCECO</v>
      </c>
      <c r="J4" s="141" t="str">
        <f>IFERROR(VLOOKUP(D4,DB!A:G,7,0),"")</f>
        <v>Dead</v>
      </c>
      <c r="K4" s="148" t="s">
        <v>39061</v>
      </c>
      <c r="L4" s="143" t="str">
        <f>IFERROR(VLOOKUP(D4,DB!A:I,9,0),"")</f>
        <v>Latis</v>
      </c>
    </row>
    <row r="5" spans="1:16" ht="15" customHeight="1">
      <c r="A5" s="141"/>
      <c r="B5" s="141" t="str">
        <f>IFERROR(VLOOKUP(D5,DB!A:K,11,0),"")</f>
        <v/>
      </c>
      <c r="C5" s="142"/>
      <c r="D5" s="143"/>
      <c r="E5" s="144"/>
      <c r="F5" s="145"/>
      <c r="G5" s="146">
        <f ca="1">IFERROR(NOW()-F5,"")</f>
        <v>45936.595339120373</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45936.595339120373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45936.595339120373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45936.595339120373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45936.595339120373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45936.595339120373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45936.595339120373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45936.595339120373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45936.595339120373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45936.595339120373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45936.595339120373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45936.595339120373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45936.595339120373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45936.595339120373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45936.595339120373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45936.595339120373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45936.595339120373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45936.595339120373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45936.595339120373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45936.595339120373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45936.595339120373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45936.595339120373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45936.595339120373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45936.595339120373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45936.595339120373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45936.595339120373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45936.595339120373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45936.595339120373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45936.595339120373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45936.595339120373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45936.595339120373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45936.595339120373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45936.595339120373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45936.595339120373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45936.595339120373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45936.595339120373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45936.595339120373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45936.595339120373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45936.595339120373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45936.595339120373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45936.595339120373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45936.595339120373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45936.595339120373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45936.595339120373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45936.595339120373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45936.595339120373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45936.595339120373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45936.595339120373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45936.595339120373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45936.595339120373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45936.595339120373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45936.595339120373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45936.595339120373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45936.595339120373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45936.595339120373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45936.595339120373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45936.595339120373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45936.595339120373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45936.595339120373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45936.595339120373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45936.595339120373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45936.595339120373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45936.595339120373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45936.595339120373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45936.595339120373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45936.595339120373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45936.595339120373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45936.595339120373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45936.595339120373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45936.595339120373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45936.595339120373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45936.595339120373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45936.595339120373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45936.595339120373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45936.595339120373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45936.595339120373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45936.595339120373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45936.595339120373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45936.595339120373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45936.595339120373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45936.595339120373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45936.595339120373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45936.595339120373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45936.595339120373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45936.595339120373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45936.595339120373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45936.595339120373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45936.595339120373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45936.595339120373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45936.595339120373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45936.595339120373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45936.595339120373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45936.595339120373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45936.595339120373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45936.595339120373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45936.595339120373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45936.595339120373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45936.595339120373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45936.595339120373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45936.595339120373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45936.595339120373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45936.595339120373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45936.595339120373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45936.595339120373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45936.595339120373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45936.595339120373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45936.595339120373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45936.595339120373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45936.595339120373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45936.595339120373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45936.595339120373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45936.595339120373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45936.595339120373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45936.595339120373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45936.595339120373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45936.595339120373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45936.595339120373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45936.595339120373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45936.595339120373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45936.595339120373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45936.595339120373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45936.595339120373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45936.595339120373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45936.595339120373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45936.595339120373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45936.595339120373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45936.595339120373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45936.595339120373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45936.595339120373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45936.595339120373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45936.595339120373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45936.595339120373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45936.595339120373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45936.595339120373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45936.595339120373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45936.595339120373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45936.595339120373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45936.595339120373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45936.595339120373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45936.595339120373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45936.595339120373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45936.595339120373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45936.595339120373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45936.595339120373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45936.595339120373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45936.595339120373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45936.595339120373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45936.595339120373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45936.595339120373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45936.595339120373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45936.595339120373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45936.595339120373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45936.595339120373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45936.595339120373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45936.595339120373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45936.595339120373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45936.595339120373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45936.595339120373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45936.595339120373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45936.595339120373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45936.595339120373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45936.595339120373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45936.595339120373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45936.595339120373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45936.595339120373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45936.595339120373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45936.595339120373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45936.595339120373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45936.595339120373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45936.595339120373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45936.595339120373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45936.595339120373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45936.595339120373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45936.595339120373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45936.595339120373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45936.595339120373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45936.595339120373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45936.595339120373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45936.595339120373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45936.595339120373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45936.595339120373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45936.595339120373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45936.595339120373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45936.595339120373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45936.595339120373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45936.595339120373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45936.595339120373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45936.595339120373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45936.595339120373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45936.595339120373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45936.595339120373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45936.595339120373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45936.595339120373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45936.595339120373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45936.595339120373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45936.595339120373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45936.595339120373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45936.595339120373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45936.595339120373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45936.595339120373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45936.595339120373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45936.595339120373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45936.595339120373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45936.595339120373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45936.595339120373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45936.595339120373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45936.595339120373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45936.595339120373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45936.595339120373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45936.595339120373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45936.595339120373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45936.595339120373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45936.595339120373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45936.595339120373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45936.595339120373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45936.595339120373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45936.595339120373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45936.595339120373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45936.595339120373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45936.595339120373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45936.595339120373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45936.595339120373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45936.595339120373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45936.595339120373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45936.595339120373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45936.595339120373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45936.595339120373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45936.595339120373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45936.595339120373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45936.595339120373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45936.595339120373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45936.595339120373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45936.595339120373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45936.595339120373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45936.595339120373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45936.595339120373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45936.595339120373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45936.595339120373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45936.595339120373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45936.595339120373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45936.595339120373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45936.595339120373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45936.595339120373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45936.595339120373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45936.595339120373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45936.595339120373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45936.595339120373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45936.595339120373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45936.595339120373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45936.595339120373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45936.595339120373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45936.595339120373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45936.595339120373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45936.595339120373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45936.595339120373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45936.595339120373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45936.595339120373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45936.595339120373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45936.595339120373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45936.595339120373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45936.595339120373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45936.595339120373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45936.595339120373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45936.595339120373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45936.595339120373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45936.595339120373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45936.595339120373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45936.595339120373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45936.595339120373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45936.595339120373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45936.595339120373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45936.595339120373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45936.595339120373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45936.595339120373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45936.595339120373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45936.595339120373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45936.595339120373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45936.595339120373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45936.595339120373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45936.595339120373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45936.595339120373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45936.595339120373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45936.595339120373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45936.595339120373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45936.595339120373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45936.595339120373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45936.595339120373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45936.595339120373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45936.595339120373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45936.595339120373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45936.595339120373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45936.595339120373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45936.595339120373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45936.595339120373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45936.595339120373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45936.595339120373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45936.595339120373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45936.595339120373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45936.595339120373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45936.595339120373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45936.595339120373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45936.595339120373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45936.595339120373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45936.595339120373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45936.595339120373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45936.595339120373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45936.595339120373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45936.595339120373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45936.595339120373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45936.595339120373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45936.595339120373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45936.595339120373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45936.595339120373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45936.595339120373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45936.595339120373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45936.595339120373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45936.595339120373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45936.595339120373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45936.595339120373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45936.595339120373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45936.595339120373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45936.595339120373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45936.595339120373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45936.595339120373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45936.595339120373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45936.595339120373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45936.595339120373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45936.595339120373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45936.595339120373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45936.595339120373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45936.595339120373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45936.595339120373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45936.595339120373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45936.595339120373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45936.595339120373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45936.595339120373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45936.595339120373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45936.595339120373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45936.595339120373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45936.595339120373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45936.595339120373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45936.595339120373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45936.595339120373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45936.595339120373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45936.595339120373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45936.595339120373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45936.595339120373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45936.595339120373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45936.595339120373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45936.595339120373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45936.595339120373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45936.595339120373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45936.595339120373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45936.595339120373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45936.595339120373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45936.595339120373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45936.595339120373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45936.595339120373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45936.595339120373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45936.595339120373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45936.595339120373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45936.595339120373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45936.595339120373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45936.595339120373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45936.595339120373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45936.595339120373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45936.595339120373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45936.595339120373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45936.595339120373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45936.595339120373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45936.595339120373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45936.595339120373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45936.595339120373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45936.595339120373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45936.595339120373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45936.595339120373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45936.595339120373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45936.595339120373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45936.595339120373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45936.595339120373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45936.595339120373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45936.595339120373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45936.595339120373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45936.595339120373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45936.595339120373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45936.595339120373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45936.595339120373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45936.595339120373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45936.595339120373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45936.595339120373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45936.595339120373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45936.595339120373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45936.595339120373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45936.595339120373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45936.595339120373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45936.595339120373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45936.595339120373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45936.595339120373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45936.595339120373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45936.595339120373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45936.595339120373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45936.595339120373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45936.595339120373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45936.595339120373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45936.595339120373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45936.595339120373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45936.595339120373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45936.595339120373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45936.595339120373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45936.595339120373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45936.595339120373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45936.595339120373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45936.595339120373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45936.595339120373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45936.595339120373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45936.595339120373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45936.595339120373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45936.595339120373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45936.595339120373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45936.595339120373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45936.595339120373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45936.595339120373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45936.595339120373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45936.595339120373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45936.595339120373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45936.595339120373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45936.595339120373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45936.595339120373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45936.595339120373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45936.595339120373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45936.595339120373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45936.595339120373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45936.595339120373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45936.595339120373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45936.595339120373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45936.595339120373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45936.595339120373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45936.595339120373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45936.595339120373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45936.595339120373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45936.595339120373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45936.595339120373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45936.595339120373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45936.595339120373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45936.595339120373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45936.595339120373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45936.595339120373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45936.595339120373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45936.595339120373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45936.595339120373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45936.595339120373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45936.595339120373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45936.595339120373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45936.595339120373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45936.595339120373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45936.595339120373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45936.595339120373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45936.595339120373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45936.595339120373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45936.595339120373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45936.595339120373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45936.595339120373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45936.595339120373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45936.595339120373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45936.595339120373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45936.595339120373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45936.595339120373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45936.595339120373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45936.595339120373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45936.595339120373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45936.595339120373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45936.595339120373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45936.595339120373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45936.595339120373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45936.595339120373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45936.595339120373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45936.595339120373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45936.595339120373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45936.595339120373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45936.595339120373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45936.595339120373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45936.595339120373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45936.595339120373</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45936.595339120373</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45936.595339120373</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45936.595339120373</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45936.595339120373</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45936.595339120373</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45936.595339120373</v>
      </c>
      <c r="H493" s="145"/>
      <c r="I493" s="141" t="str">
        <f>IFERROR(VLOOKUP(D493,DB!A:F,6,0),"")</f>
        <v/>
      </c>
      <c r="J493" s="141" t="str">
        <f>IFERROR(VLOOKUP(D493,DB!A:G,7,0),"")</f>
        <v/>
      </c>
      <c r="K493" s="148"/>
      <c r="L493" s="143" t="str">
        <f>IFERROR(VLOOKUP(D493,DB!A:I,9,0),"")</f>
        <v/>
      </c>
    </row>
    <row r="494" spans="1:12" ht="15" customHeight="1">
      <c r="A494" s="149"/>
      <c r="B494" s="149" t="str">
        <f>IFERROR(VLOOKUP(D494,DB!A:K,11,0),"")</f>
        <v/>
      </c>
      <c r="C494" s="150"/>
      <c r="D494" s="151"/>
      <c r="E494" s="152"/>
      <c r="F494" s="153"/>
      <c r="G494" s="154">
        <f ca="1">IFERROR(NOW()-F494,"")</f>
        <v>45936.595339120373</v>
      </c>
      <c r="H494" s="153"/>
      <c r="I494" s="149" t="str">
        <f>IFERROR(VLOOKUP(D494,DB!A:F,6,0),"")</f>
        <v/>
      </c>
      <c r="J494" s="149" t="str">
        <f>IFERROR(VLOOKUP(D494,DB!A:G,7,0),"")</f>
        <v/>
      </c>
      <c r="K494" s="155"/>
      <c r="L494" s="151"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44.763278935184644</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38967</v>
      </c>
      <c r="F3" s="38">
        <v>45926.188877314817</v>
      </c>
      <c r="G3" s="39">
        <f ca="1">IFERROR(NOW()-F3,"-")</f>
        <v>10.406461805556319</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45936.595339120373</v>
      </c>
      <c r="H4" s="38"/>
      <c r="I4" s="37" t="str">
        <f>IFERROR(VLOOKUP(D4,DB!A:F,6,0),"")</f>
        <v/>
      </c>
      <c r="J4" s="37" t="str">
        <f>IFERROR(VLOOKUP(D4,DB!A:G,7,0),"")</f>
        <v/>
      </c>
      <c r="K4" s="37"/>
      <c r="L4" s="37" t="str">
        <f>IFERROR(VLOOKUP(D4,DB!A:I,9,0),"")</f>
        <v/>
      </c>
      <c r="M4" s="136"/>
    </row>
    <row r="5" spans="1:13" ht="15">
      <c r="A5" s="37"/>
      <c r="B5" s="37" t="str">
        <f>IFERROR(VLOOKUP(D5,DB!A:K,11,0),"")</f>
        <v>R5</v>
      </c>
      <c r="C5" s="37"/>
      <c r="D5" s="37" t="s">
        <v>30569</v>
      </c>
      <c r="E5" s="37"/>
      <c r="F5" s="38"/>
      <c r="G5" s="39">
        <f ca="1">IFERROR(NOW()-F5,"-")</f>
        <v>45936.595339120373</v>
      </c>
      <c r="H5" s="38"/>
      <c r="I5" s="37" t="str">
        <f>IFERROR(VLOOKUP(D5,DB!A:F,6,0),"")</f>
        <v>SCECO</v>
      </c>
      <c r="J5" s="37" t="str">
        <f>IFERROR(VLOOKUP(D5,DB!A:G,7,0),"")</f>
        <v>Dead</v>
      </c>
      <c r="K5" s="37"/>
      <c r="L5" s="37" t="str">
        <f>IFERROR(VLOOKUP(D5,DB!A:I,9,0),"")</f>
        <v>Latis</v>
      </c>
      <c r="M5" s="136"/>
    </row>
    <row r="6" spans="1:13" ht="15">
      <c r="A6" s="37"/>
      <c r="B6" s="37" t="str">
        <f>IFERROR(VLOOKUP(D6,DB!A:K,11,0),"")</f>
        <v/>
      </c>
      <c r="C6" s="37"/>
      <c r="D6" s="37"/>
      <c r="E6" s="37"/>
      <c r="F6" s="38"/>
      <c r="G6" s="39">
        <f ca="1">IFERROR(NOW()-F6,"-")</f>
        <v>45936.595339120373</v>
      </c>
      <c r="H6" s="38"/>
      <c r="I6" s="37" t="str">
        <f>IFERROR(VLOOKUP(D6,DB!A:F,6,0),"")</f>
        <v/>
      </c>
      <c r="J6" s="37" t="str">
        <f>IFERROR(VLOOKUP(D6,DB!A:G,7,0),"")</f>
        <v/>
      </c>
      <c r="K6" s="37"/>
      <c r="L6" s="37" t="str">
        <f>IFERROR(VLOOKUP(D6,DB!A:I,9,0),"")</f>
        <v/>
      </c>
      <c r="M6" s="136"/>
    </row>
    <row r="7" spans="1:13" ht="15">
      <c r="A7" s="37"/>
      <c r="B7" s="37" t="str">
        <f>IFERROR(VLOOKUP(D7,DB!A:K,11,0),"")</f>
        <v>R5</v>
      </c>
      <c r="C7" s="37"/>
      <c r="D7" s="37" t="s">
        <v>31407</v>
      </c>
      <c r="E7" s="37"/>
      <c r="F7" s="38"/>
      <c r="G7" s="39">
        <f ca="1">IFERROR(NOW()-F7,"-")</f>
        <v>45936.595339120373</v>
      </c>
      <c r="H7" s="38"/>
      <c r="I7" s="37" t="str">
        <f>IFERROR(VLOOKUP(D7,DB!A:F,6,0),"")</f>
        <v>SCECO</v>
      </c>
      <c r="J7" s="37" t="str">
        <f>IFERROR(VLOOKUP(D7,DB!A:G,7,0),"")</f>
        <v>Dead</v>
      </c>
      <c r="K7" s="37"/>
      <c r="L7" s="37" t="str">
        <f>IFERROR(VLOOKUP(D7,DB!A:I,9,0),"")</f>
        <v>Latis</v>
      </c>
      <c r="M7" s="136"/>
    </row>
    <row r="8" spans="1:13" ht="15">
      <c r="A8" s="37"/>
      <c r="B8" s="37" t="str">
        <f>IFERROR(VLOOKUP(D8,DB!A:K,11,0),"")</f>
        <v/>
      </c>
      <c r="C8" s="37"/>
      <c r="D8" s="37"/>
      <c r="E8" s="37"/>
      <c r="F8" s="38"/>
      <c r="G8" s="39">
        <f ca="1">IFERROR(NOW()-F8,"-")</f>
        <v>45936.595339120373</v>
      </c>
      <c r="H8" s="38"/>
      <c r="I8" s="37" t="str">
        <f>IFERROR(VLOOKUP(D8,DB!A:F,6,0),"")</f>
        <v/>
      </c>
      <c r="J8" s="37" t="str">
        <f>IFERROR(VLOOKUP(D8,DB!A:G,7,0),"")</f>
        <v/>
      </c>
      <c r="K8" s="37"/>
      <c r="L8" s="37" t="str">
        <f>IFERROR(VLOOKUP(D8,DB!A:I,9,0),"")</f>
        <v/>
      </c>
      <c r="M8" s="136"/>
    </row>
    <row r="9" spans="1:13" ht="15">
      <c r="A9" s="37"/>
      <c r="B9" s="37" t="str">
        <f>IFERROR(VLOOKUP(D9,DB!A:K,11,0),"")</f>
        <v>R4</v>
      </c>
      <c r="C9" s="37"/>
      <c r="D9" s="37" t="s">
        <v>27173</v>
      </c>
      <c r="E9" s="37"/>
      <c r="F9" s="38"/>
      <c r="G9" s="39">
        <f ca="1">IFERROR(NOW()-F9,"-")</f>
        <v>45936.595339120373</v>
      </c>
      <c r="H9" s="38"/>
      <c r="I9" s="37" t="str">
        <f>IFERROR(VLOOKUP(D9,DB!A:F,6,0),"")</f>
        <v>Generator-SG</v>
      </c>
      <c r="J9" s="37" t="str">
        <f>IFERROR(VLOOKUP(D9,DB!A:G,7,0),"")</f>
        <v>Good</v>
      </c>
      <c r="K9" s="37"/>
      <c r="L9" s="37" t="str">
        <f>IFERROR(VLOOKUP(D9,DB!A:I,9,0),"")</f>
        <v>Latis</v>
      </c>
      <c r="M9" s="136"/>
    </row>
    <row r="10" spans="1:13" ht="15">
      <c r="A10" s="37"/>
      <c r="B10" s="37" t="str">
        <f>IFERROR(VLOOKUP(D10,DB!A:K,11,0),"")</f>
        <v/>
      </c>
      <c r="C10" s="37"/>
      <c r="D10" s="37"/>
      <c r="E10" s="37"/>
      <c r="F10" s="38"/>
      <c r="G10" s="39">
        <f ca="1">IFERROR(NOW()-F10,"-")</f>
        <v>45936.595339120373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45936.595339120373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45936.595339120373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45936.595339120373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45936.595339120373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45936.595339120373</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45936.595339120373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45936.595339120373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45936.595339120373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45936.595339120373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45936.595339120373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45936.595339120373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45936.595339120373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45936.595339120373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45936.595339120373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45936.595339120373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45936.595339120373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45936.595339120373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45936.595339120373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45936.595339120373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45936.595339120373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45936.595339120373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45936.595339120373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45936.595339120373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45936.595339120373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45936.595339120373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45936.595339120373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45936.595339120373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45936.595339120373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45936.595339120373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45936.595339120373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45936.595339120373</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45936.595339120373</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45936.595339120373</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45936.595339120373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45936.595339120373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45936.595339120373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45936.595339120373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45936.595339120373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45936.595339120373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45936.595339120373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45936.595339120373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45936.595339120373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45936.595339120373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45936.595339120373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45936.595339120373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45936.595339120373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45936.595339120373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45936.595339120373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45936.595339120373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45936.595339120373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45936.595339120373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45936.595339120373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45936.595339120373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45936.595339120373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45936.595339120373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45936.595339120373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45936.595339120373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45936.595339120373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45936.595339120373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45936.595339120373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45936.595339120373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45936.595339120373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45936.595339120373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45936.595339120373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45936.595339120373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45936.595339120373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45936.595339120373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45936.595339120373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45936.595339120373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45936.595339120373</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45936.595339120373</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45936.595339120373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45936.595339120373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45936.595339120373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45936.595339120373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45936.595339120373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45936.595339120373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45936.595339120373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45936.595339120373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45936.595339120373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45936.595339120373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45936.595339120373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45936.595339120373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45936.595339120373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45936.595339120373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45936.595339120373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45936.595339120373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45936.595339120373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45936.595339120373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45936.595339120373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45936.595339120373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45936.595339120373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45936.595339120373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45936.595339120373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45936.595339120373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45936.595339120373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45936.595339120373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45936.595339120373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45936.595339120373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45936.595339120373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45936.595339120373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45936.595339120373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45936.595339120373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45936.595339120373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45936.595339120373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45936.595339120373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45936.595339120373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45936.595339120373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45936.595339120373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45936.595339120373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45936.595339120373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45936.595339120373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45936.595339120373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45936.595339120373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45936.595339120373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45936.595339120373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45936.595339120373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45936.595339120373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45936.595339120373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45936.595339120373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45936.595339120373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45936.595339120373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45936.595339120373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45936.595339120373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45936.595339120373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45936.595339120373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45936.595339120373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45936.595339120373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45936.595339120373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45936.595339120373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45936.595339120373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45936.595339120373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45936.595339120373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45936.595339120373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45936.595339120373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45936.595339120373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45936.595339120373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45936.595339120373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45936.595339120373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45936.595339120373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45936.595339120373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45936.595339120373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45936.595339120373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45936.595339120373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45936.595339120373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45936.595339120373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45936.595339120373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45936.595339120373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45936.595339120373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45936.595339120373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45936.595339120373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45936.595339120373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45936.595339120373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45936.595339120373</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9.8224918981504743</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45936.595339120373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2.7143668981516385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1.6530937499992433</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45936.595339120373</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45936.595339120373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45936.595339120373</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45936.595339120373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45936.595339120373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45936.595339120373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45936.595339120373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45936.595339120373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45936.595339120373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45936.595339120373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45936.595339120373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45936.595339120373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45936.595339120373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45936.595339120373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45936.595339120373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45936.595339120373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45936.595339120373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45936.595339120373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45936.595339120373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45936.595339120373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45936.595339120373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45936.595339120373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45936.595339120373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45936.595339120373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45936.595339120373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45936.595339120373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45936.595339120373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45936.595339120373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45936.595339120373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45936.595339120373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45936.595339120373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45936.595339120373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45936.595339120373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45936.595339120373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45936.595339120373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45936.595339120373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45936.595339120373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45936.595339120373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45936.595339120373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45936.595339120373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45936.595339120373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45936.595339120373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45936.595339120373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45936.595339120373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45936.595339120373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45936.595339120373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45936.595339120373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45936.595339120373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45936.595339120373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45936.595339120373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45936.595339120373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45936.595339120373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45936.595339120373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45936.595339120373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45936.595339120373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45936.595339120373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45936.595339120373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45936.595339120373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45936.595339120373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45936.595339120373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45936.595339120373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45936.595339120373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45936.595339120373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45936.595339120373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45936.595339120373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45936.595339120373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45936.595339120373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45936.595339120373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45936.595339120373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45936.595339120373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45936.595339120373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45936.595339120373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45936.595339120373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45936.595339120373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45936.595339120373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45936.595339120373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45936.595339120373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45936.595339120373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45936.595339120373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45936.595339120373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45936.595339120373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45936.595339120373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45936.595339120373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45936.595339120373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45936.595339120373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45936.595339120373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45936.595339120373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45936.595339120373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45936.595339120373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45936.595339120373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45936.595339120373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45936.595339120373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45936.595339120373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45936.595339120373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45936.595339120373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45936.595339120373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45936.595339120373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45936.595339120373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45936.595339120373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45936.595339120373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45936.595339120373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45936.595339120373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45936.595339120373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45936.595339120373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45936.595339120373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45936.595339120373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45936.595339120373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45936.595339120373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45936.595339120373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45936.595339120373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45936.595339120373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45936.595339120373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45936.595339120373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45936.595339120373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45936.595339120373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45936.595339120373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45936.595339120373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45936.595339120373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45936.595339120373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45936.595339120373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45936.595339120373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45936.595339120373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45936.595339120373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45936.595339120373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45936.595339120373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45936.595339120373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45936.595339120373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45936.595339120373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45936.595339120373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45936.595339120373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45936.595339120373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45936.595339120373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45936.595339120373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45936.595339120373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45936.595339120373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45936.595339120373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45936.595339120373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45936.595339120373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45936.595339120373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45936.595339120373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45936.595339120373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45936.595339120373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45936.595339120373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45936.595339120373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45936.595339120373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45936.595339120373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45936.595339120373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45936.595339120373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45936.595339120373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45936.595339120373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45936.595339120373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45936.595339120373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45936.595339120373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45936.595339120373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45936.595339120373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45936.595339120373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45936.595339120373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45936.595339120373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45936.595339120373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45936.595339120373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45936.595339120373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45936.595339120373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45936.595339120373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45936.595339120373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45936.595339120373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45936.595339120373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45936.595339120373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45936.595339120373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45936.595339120373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45936.595339120373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45936.595339120373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45936.595339120373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45936.595339120373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45936.595339120373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45936.595339120373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45936.595339120373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45936.595339120373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45936.595339120373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45936.595339120373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45936.595339120373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45936.595339120373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45936.595339120373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45936.595339120373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45936.595339120373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45936.595339120373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45936.595339120373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45936.595339120373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45936.595339120373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45936.595339120373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45936.595339120373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45936.595339120373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45936.595339120373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45936.595339120373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45936.595339120373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45936.595339120373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45936.595339120373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45936.595339120373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45936.595339120373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45936.595339120373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45936.595339120373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45936.595339120373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45936.595339120373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45936.595339120373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45936.595339120373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45936.595339120373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45936.595339120373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45936.595339120373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45936.595339120373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45936.595339120373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45936.595339120373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45936.595339120373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45936.595339120373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45936.595339120373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45936.595339120373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45936.595339120373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45936.595339120373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45936.595339120373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45936.595339120373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45936.595339120373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45936.595339120373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45936.595339120373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45936.595339120373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45936.595339120373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45936.595339120373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45936.595339120373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45936.595339120373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45936.595339120373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45936.595339120373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45936.595339120373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45936.595339120373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45936.595339120373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45936.595339120373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45936.595339120373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45936.595339120373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45936.595339120373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45936.595339120373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45936.595339120373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45936.595339120373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45936.595339120373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45936.595339120373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45936.595339120373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45936.595339120373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45936.595339120373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45936.595339120373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45936.595339120373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45936.595339120373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45936.595339120373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45936.595339120373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45936.595339120373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45936.595339120373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45936.595339120373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45936.595339120373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45936.595339120373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45936.595339120373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45936.595339120373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45936.595339120373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45936.595339120373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45936.595339120373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45936.595339120373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45936.595339120373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45936.595339120373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45936.595339120373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45936.595339120373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45936.595339120373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45936.595339120373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45936.595339120373</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