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66" documentId="13_ncr:1_{F6CB121F-512D-4AA6-A0C1-0FB36C537598}" xr6:coauthVersionLast="47" xr6:coauthVersionMax="47" xr10:uidLastSave="{AE633602-C7F0-477F-B4D9-E81A8FC31F4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3" i="4"/>
  <c r="G3" i="4"/>
  <c r="I3" i="4"/>
  <c r="J3" i="4"/>
  <c r="L3" i="4"/>
  <c r="B4" i="4"/>
  <c r="G4" i="4"/>
  <c r="I4" i="4"/>
  <c r="J4" i="4"/>
  <c r="L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<sst xmlns="http://schemas.openxmlformats.org/spreadsheetml/2006/main" count="178599" uniqueCount="39081">
  <si>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</si>
  <si>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</si>
  <si>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</si>
  <si>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</si>
  <si>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</si>
  <si>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</si>
  <si>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</si>
  <si>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</si>
  <si>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</si>
  <si>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</si>
  <si>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</si>
  <si>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</si>
  <si>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</si>
  <si>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</si>
  <si>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</si>
  <si>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</si>
  <si>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</si>
  <si>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</si>
  <si>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</si>
  <si>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</si>
  <si>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</si>
  <si>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</si>
  <si>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</si>
  <si>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</si>
  <si>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</si>
  <si>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</si>
  <si>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</si>
  <si>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</si>
  <si>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</si>
  <si>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</si>
  <si>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</si>
  <si>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</si>
  <si>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</si>
  <si>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</si>
  <si>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</si>
  <si>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</si>
  <si>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</si>
  <si>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</si>
  <si>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</si>
  <si>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</si>
  <si>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</si>
  <si>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</si>
  <si>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</si>
  <si>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</si>
  <si>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</si>
  <si>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</si>
  <si>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</si>
  <si>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</si>
  <si>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</si>
  <si>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</si>
  <si>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</si>
  <si>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</si>
  <si>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</si>
  <si>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</si>
  <si>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</si>
  <si>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</si>
  <si>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</si>
  <si>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</si>
  <si>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</si>
  <si>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</si>
  <si>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</si>
  <si>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</si>
  <si>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</si>
  <si>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</si>
  <si>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</si>
  <si>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</si>
  <si>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</si>
  <si>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</si>
  <si>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</si>
  <si>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</si>
  <si>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</si>
  <si>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</si>
  <si>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</si>
  <si>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</si>
  <si>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</si>
  <si>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</si>
  <si>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</si>
  <si>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</si>
  <si>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</si>
  <si>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</si>
  <si>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</si>
  <si>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</si>
  <si>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</si>
  <si>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</si>
  <si>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</si>
  <si>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</si>
  <si>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</si>
  <si>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</si>
  <si>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</si>
  <si>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</si>
  <si>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</si>
  <si>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</si>
  <si>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</si>
  <si>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</si>
  <si>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</si>
  <si>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</si>
  <si>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</si>
  <si>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</si>
  <si>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</si>
  <si>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</si>
  <si>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</si>
  <si>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</si>
  <si>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</si>
  <si>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</si>
  <si>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</si>
  <si>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</si>
  <si>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</si>
  <si>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</si>
  <si>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</si>
  <si>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</si>
  <si>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</si>
  <si>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</si>
  <si>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</si>
  <si>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</si>
  <si>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</si>
  <si>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</si>
  <si>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</si>
  <si>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</si>
  <si>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</si>
  <si>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</si>
  <si>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</si>
  <si>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</si>
  <si>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</si>
  <si>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</si>
  <si>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</si>
  <si>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</si>
  <si>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</si>
  <si>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</si>
  <si>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</si>
  <si>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</si>
  <si>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</si>
  <si>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</si>
  <si>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</si>
  <si>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</si>
  <si>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</si>
  <si>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</si>
  <si>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</si>
  <si>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</si>
  <si>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</si>
  <si>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</si>
  <si>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</si>
  <si>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</si>
  <si>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</si>
  <si>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</si>
  <si>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</si>
  <si>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</si>
  <si>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</si>
  <si>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</si>
  <si>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</si>
  <si>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</si>
  <si>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</si>
  <si>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</si>
  <si>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</si>
  <si>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</si>
  <si>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</si>
  <si>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</si>
  <si>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</si>
  <si>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</si>
  <si>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</si>
  <si>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</si>
  <si>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</si>
  <si>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</si>
  <si>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</si>
  <si>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</si>
  <si>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</si>
  <si>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</si>
  <si>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</si>
  <si>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</si>
  <si>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</si>
  <si>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</si>
  <si>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</si>
  <si>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</si>
  <si>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</si>
  <si>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</si>
  <si>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</si>
  <si>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</si>
  <si>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</si>
  <si>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</si>
  <si>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</si>
  <si>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</si>
  <si>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</si>
  <si>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</si>
  <si>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</si>
  <si>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</si>
  <si>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</si>
  <si>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</si>
  <si>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</si>
  <si>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</si>
  <si>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</si>
  <si>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</si>
  <si>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</si>
  <si>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</si>
  <si>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</si>
  <si>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</si>
  <si>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</si>
  <si>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</si>
  <si>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</si>
  <si>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</si>
  <si>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</si>
  <si>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</si>
  <si>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</si>
  <si>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</si>
  <si>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</si>
  <si>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</si>
  <si>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</si>
  <si>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</si>
  <si>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</si>
  <si>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</si>
  <si>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</si>
  <si>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</si>
  <si>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</si>
  <si>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</si>
  <si>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</si>
  <si>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</si>
  <si>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</si>
  <si>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</si>
  <si>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</si>
  <si>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</si>
  <si>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</si>
  <si>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</si>
  <si>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</si>
  <si>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</si>
  <si>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</si>
  <si>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</si>
  <si>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</si>
  <si>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</si>
  <si>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</si>
  <si>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</si>
  <si>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</si>
  <si>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</si>
  <si>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</si>
  <si>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</si>
  <si>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</si>
  <si>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</si>
  <si>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</si>
  <si>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</si>
  <si>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</si>
  <si>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</si>
  <si>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</si>
  <si>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</si>
  <si>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</si>
  <si>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</si>
  <si>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</si>
  <si>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</si>
  <si>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</si>
  <si>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</si>
  <si>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</si>
  <si>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</si>
  <si>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</si>
  <si>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</si>
  <si>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</si>
  <si>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</si>
  <si>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</si>
  <si>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</si>
  <si>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</si>
  <si>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</si>
  <si>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</si>
  <si>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</si>
  <si>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</si>
  <si>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</si>
  <si>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</si>
  <si>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</si>
  <si>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</si>
  <si>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</si>
  <si>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</si>
  <si>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</si>
  <si>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</si>
  <si>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</si>
  <si>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</si>
  <si>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</si>
  <si>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</si>
  <si>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</si>
  <si>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</si>
  <si>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</si>
  <si>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</si>
  <si>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</si>
  <si>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</si>
  <si>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</si>
  <si>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</si>
  <si>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</si>
  <si>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</si>
  <si>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</si>
  <si>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</si>
  <si>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</si>
  <si>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</si>
  <si>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</si>
  <si>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</si>
  <si>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</si>
  <si>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</si>
  <si>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</si>
  <si>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</si>
  <si>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</si>
  <si>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</si>
  <si>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</si>
  <si>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</si>
  <si>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</si>
  <si>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</si>
  <si>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</si>
  <si>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</si>
  <si>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</si>
  <si>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</si>
  <si>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</si>
  <si>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</si>
  <si>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</si>
  <si>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</si>
  <si>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</si>
  <si>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</si>
  <si>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</si>
  <si>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</si>
  <si>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</si>
  <si>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</si>
  <si>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</si>
  <si>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</si>
  <si>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</si>
  <si>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</si>
  <si>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</si>
  <si>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</si>
  <si>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</si>
  <si>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</si>
  <si>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</si>
  <si>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</si>
  <si>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</si>
  <si>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</si>
  <si>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</si>
  <si>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</si>
  <si>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</si>
  <si>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</si>
  <si>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</si>
  <si>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</si>
  <si>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</si>
  <si>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</si>
  <si>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</si>
  <si>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</si>
  <si>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</si>
  <si>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</si>
  <si>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</si>
  <si>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</si>
  <si>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</si>
  <si>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</si>
  <si>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</si>
  <si>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</si>
  <si>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</si>
  <si>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</si>
  <si>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</si>
  <si>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</si>
  <si>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</si>
  <si>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</si>
  <si>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</si>
  <si>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</si>
  <si>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</si>
  <si>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</si>
  <si>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</si>
  <si>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</si>
  <si>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</si>
  <si>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</si>
  <si>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</si>
  <si>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</si>
  <si>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</si>
  <si>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</si>
  <si>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</si>
  <si>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</si>
  <si>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</si>
  <si>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</si>
  <si>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</si>
  <si>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</si>
  <si>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</si>
  <si>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</si>
  <si>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</si>
  <si>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</si>
  <si>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</si>
  <si>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</si>
  <si>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</si>
  <si>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</si>
  <si>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</si>
  <si>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</si>
  <si>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</si>
  <si>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</si>
  <si>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</si>
  <si>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</si>
  <si>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</si>
  <si>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</si>
  <si>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</si>
  <si>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</si>
  <si>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</si>
  <si>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</si>
  <si>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</si>
  <si>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</si>
  <si>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</si>
  <si>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</si>
  <si>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</si>
  <si>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</si>
  <si>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</si>
  <si>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</si>
  <si>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</si>
  <si>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</si>
  <si>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</si>
  <si>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</si>
  <si>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</si>
  <si>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</si>
  <si>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</si>
  <si>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</si>
  <si>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</si>
  <si>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</si>
  <si>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</si>
  <si>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</si>
  <si>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</si>
  <si>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</si>
  <si>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</si>
  <si>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</si>
  <si>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</si>
  <si>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</si>
  <si>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</si>
  <si>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</si>
  <si>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</si>
  <si>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</si>
  <si>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</si>
  <si>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</si>
  <si>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</si>
  <si>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</si>
  <si>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</si>
  <si>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</si>
  <si>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</si>
  <si>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</si>
  <si>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</si>
  <si>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</si>
  <si>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</si>
  <si>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</si>
  <si>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</si>
  <si>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</si>
  <si>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</si>
  <si>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</si>
  <si>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</si>
  <si>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</si>
  <si>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</si>
  <si>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</si>
  <si>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</si>
  <si>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</si>
  <si>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</si>
  <si>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</si>
  <si>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</si>
  <si>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</si>
  <si>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</si>
  <si>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</si>
  <si>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</si>
  <si>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</si>
  <si>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</si>
  <si>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</si>
  <si>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</si>
  <si>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</si>
  <si>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</si>
  <si>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</si>
  <si>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</si>
  <si>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</si>
  <si>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</si>
  <si>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</si>
  <si>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</si>
  <si>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</si>
  <si>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</si>
  <si>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</si>
  <si>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</si>
  <si>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</si>
  <si>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</si>
  <si>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</si>
  <si>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</si>
  <si>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</si>
  <si>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</si>
  <si>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</si>
  <si>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</si>
  <si>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</si>
  <si>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</si>
  <si>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</si>
  <si>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</si>
  <si>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</si>
  <si>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</si>
  <si>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</si>
  <si>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</si>
  <si>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</si>
  <si>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</si>
  <si>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</si>
  <si>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</si>
  <si>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</si>
  <si>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</si>
  <si>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</si>
  <si>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</si>
  <si>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</si>
  <si>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</si>
  <si>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</si>
  <si>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</si>
  <si>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</si>
  <si>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</si>
  <si>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</si>
  <si>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</si>
  <si>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</si>
  <si>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</si>
  <si>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</si>
  <si>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</si>
  <si>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</si>
  <si>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</si>
  <si>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</si>
  <si>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</si>
  <si>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</si>
  <si>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</si>
  <si>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</si>
  <si>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</si>
  <si>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</si>
  <si>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</si>
  <si>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</si>
  <si>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</si>
  <si>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</si>
  <si>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</si>
  <si>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</si>
  <si>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</si>
  <si>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</si>
  <si>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</si>
  <si>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</si>
  <si>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</si>
  <si>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</si>
  <si>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</si>
  <si>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</si>
  <si>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</si>
  <si>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</si>
  <si>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</si>
  <si>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</si>
  <si>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</si>
  <si>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</si>
  <si>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</si>
  <si>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</si>
  <si>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</si>
  <si>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</si>
  <si>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</si>
  <si>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</si>
  <si>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</si>
  <si>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</si>
  <si>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</si>
  <si>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</si>
  <si>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</si>
  <si>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</si>
  <si>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</si>
  <si>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</si>
  <si>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</si>
  <si>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</si>
  <si>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</si>
  <si>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</si>
  <si>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</si>
  <si>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</si>
  <si>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</si>
  <si>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</si>
  <si>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</si>
  <si>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</si>
  <si>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</si>
  <si>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</si>
  <si>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</si>
  <si>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</si>
  <si>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</si>
  <si>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</si>
  <si>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</si>
  <si>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</si>
  <si>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</si>
  <si>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</si>
  <si>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</si>
  <si>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</si>
  <si>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</si>
  <si>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</si>
  <si>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</si>
  <si>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</si>
  <si>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</si>
  <si>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</si>
  <si>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</si>
  <si>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</si>
  <si>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</si>
  <si>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</si>
  <si>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</si>
  <si>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</si>
  <si>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</si>
  <si>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</si>
  <si>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</si>
  <si>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</si>
  <si>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</si>
  <si>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</si>
  <si>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</si>
  <si>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</si>
  <si>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</si>
  <si>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</si>
  <si>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</si>
  <si>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</si>
  <si>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</si>
  <si>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</si>
  <si>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</si>
  <si>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</si>
  <si>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</si>
  <si>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</si>
  <si>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</si>
  <si>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</si>
  <si>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</si>
  <si>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</si>
  <si>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</si>
  <si>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</si>
  <si>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</si>
  <si>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</si>
  <si>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</si>
  <si>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</si>
  <si>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</si>
  <si>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</si>
  <si>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</si>
  <si>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</si>
  <si>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</si>
  <si>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</si>
  <si>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</si>
  <si>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</si>
  <si>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</si>
  <si>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</si>
  <si>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</si>
  <si>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</si>
  <si>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</si>
  <si>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</si>
  <si>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</si>
  <si>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</si>
  <si>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</si>
  <si>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</si>
  <si>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</si>
  <si>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</si>
  <si>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</si>
  <si>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</si>
  <si>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</si>
  <si>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</si>
  <si>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</si>
  <si>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</si>
  <si>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</si>
  <si>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</si>
  <si>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</si>
  <si>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</si>
  <si>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</si>
  <si>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</si>
  <si>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</si>
  <si>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</si>
  <si>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</si>
  <si>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</si>
  <si>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</si>
  <si>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</si>
  <si>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</si>
  <si>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</si>
  <si>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</si>
  <si>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</si>
  <si>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</si>
  <si>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</si>
  <si>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</si>
  <si>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</si>
  <si>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</si>
  <si>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</si>
  <si>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</si>
  <si>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</si>
  <si>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</si>
  <si>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</si>
  <si>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</si>
  <si>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</si>
  <si>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</si>
  <si>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</si>
  <si>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</si>
  <si>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</si>
  <si>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</si>
  <si>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</si>
  <si>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</si>
  <si>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</si>
  <si>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</si>
  <si>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</si>
  <si>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</si>
  <si>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</si>
  <si>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</si>
  <si>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</si>
  <si>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</si>
  <si>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</si>
  <si>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</si>
  <si>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</si>
  <si>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</si>
  <si>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</si>
  <si>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</si>
  <si>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</si>
  <si>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</si>
  <si>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</si>
  <si>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</si>
  <si>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</si>
  <si>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</si>
  <si>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</si>
  <si>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</si>
  <si>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</si>
  <si>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</si>
  <si>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</si>
  <si>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</si>
  <si>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</si>
  <si>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</si>
  <si>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</si>
  <si>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</si>
  <si>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</si>
  <si>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</si>
  <si>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</si>
  <si>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</si>
  <si>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</si>
  <si>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</si>
  <si>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</si>
  <si>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</si>
  <si>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</si>
  <si>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</si>
  <si>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</si>
  <si>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</si>
  <si>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</si>
  <si>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</si>
  <si>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</si>
  <si>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</si>
  <si>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</si>
  <si>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</si>
  <si>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</si>
  <si>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</si>
  <si>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</si>
  <si>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</si>
  <si>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</si>
  <si>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</si>
  <si>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</si>
  <si>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</si>
  <si>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</si>
  <si>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</si>
  <si>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</si>
  <si>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</si>
  <si>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</si>
  <si>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</si>
  <si>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</si>
  <si>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</si>
  <si>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</si>
  <si>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</si>
  <si>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</si>
  <si>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</si>
  <si>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</si>
  <si>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</si>
  <si>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</si>
  <si>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</si>
  <si>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</si>
  <si>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</si>
  <si>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</si>
  <si>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</si>
  <si>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</si>
  <si>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</si>
  <si>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</si>
  <si>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</si>
  <si>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</si>
  <si>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</si>
  <si>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</si>
  <si>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</si>
  <si>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</si>
  <si>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</si>
  <si>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</si>
  <si>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</si>
  <si>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</si>
  <si>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</si>
  <si>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</si>
  <si>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</si>
  <si>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</si>
  <si>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</si>
  <si>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</si>
  <si>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</si>
  <si>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</si>
  <si>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</si>
  <si>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</si>
  <si>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</si>
  <si>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</si>
  <si>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</si>
  <si>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</si>
  <si>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</si>
  <si>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</si>
  <si>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</si>
  <si>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</si>
  <si>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</si>
  <si>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</si>
  <si>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</si>
  <si>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</si>
  <si>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</si>
  <si>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</si>
  <si>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</si>
  <si>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</si>
  <si>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</si>
  <si>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</si>
  <si>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</si>
  <si>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</si>
  <si>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</si>
  <si>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</si>
  <si>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</si>
  <si>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</si>
  <si>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</si>
  <si>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</si>
  <si>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</si>
  <si>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</si>
  <si>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</si>
  <si>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</si>
  <si>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</si>
  <si>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</si>
  <si>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</si>
  <si>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</si>
  <si>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</si>
  <si>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</si>
  <si>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</si>
  <si>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</si>
  <si>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</si>
  <si>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</si>
  <si>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</si>
  <si>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</si>
  <si>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</si>
  <si>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</si>
  <si>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</si>
  <si>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</si>
  <si>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</si>
  <si>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</si>
  <si>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</si>
  <si>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</si>
  <si>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</si>
  <si>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</si>
  <si>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</si>
  <si>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</si>
  <si>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</si>
  <si>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</si>
  <si>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</si>
  <si>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</si>
  <si>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</si>
  <si>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</si>
  <si>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</si>
  <si>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</si>
  <si>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</si>
  <si>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</si>
  <si>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</si>
  <si>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</si>
  <si>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</si>
  <si>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</si>
  <si>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</si>
  <si>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</si>
  <si>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</si>
  <si>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</si>
  <si>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</si>
  <si>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</si>
  <si>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</si>
  <si>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</si>
  <si>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</si>
  <si>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</si>
  <si>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</si>
  <si>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</si>
  <si>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</si>
  <si>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</si>
  <si>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</si>
  <si>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</si>
  <si>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</si>
  <si>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</si>
  <si>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</si>
  <si>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</si>
  <si>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</si>
  <si>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</si>
  <si>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</si>
  <si>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</si>
  <si>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</si>
  <si>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</si>
  <si>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</si>
  <si>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</si>
  <si>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</si>
  <si>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</si>
  <si>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</si>
  <si>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</si>
  <si>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</si>
  <si>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</si>
  <si>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</si>
  <si>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</si>
  <si>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</si>
  <si>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</si>
  <si>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</si>
  <si>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</si>
  <si>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</si>
  <si>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</si>
  <si>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</si>
  <si>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</si>
  <si>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</si>
  <si>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</si>
  <si>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</si>
  <si>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</si>
  <si>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</si>
  <si>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</si>
  <si>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</si>
  <si>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</si>
  <si>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</si>
  <si>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</si>
  <si>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</si>
  <si>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</si>
  <si>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</si>
  <si>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</si>
  <si>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</si>
  <si>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</si>
  <si>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</si>
  <si>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</si>
  <si>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</si>
  <si>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</si>
  <si>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</si>
  <si>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</si>
  <si>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</si>
  <si>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</si>
  <si>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</si>
  <si>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</si>
  <si>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</si>
  <si>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</si>
  <si>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</si>
  <si>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</si>
  <si>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</si>
  <si>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</si>
  <si>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</si>
  <si>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</si>
  <si>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</si>
  <si>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</si>
  <si>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</si>
  <si>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</si>
  <si>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</si>
  <si>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</si>
  <si>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</si>
  <si>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</si>
  <si>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</si>
  <si>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</si>
  <si>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</si>
  <si>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</si>
  <si>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</si>
  <si>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</si>
  <si>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</si>
  <si>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</si>
  <si>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</si>
  <si>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</si>
  <si>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</si>
  <si>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</si>
  <si>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</si>
  <si>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</si>
  <si>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</si>
  <si>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</si>
  <si>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</si>
  <si>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</si>
  <si>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</si>
  <si>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</si>
  <si>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</si>
  <si>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</si>
  <si>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</si>
  <si>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</si>
  <si>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</si>
  <si>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</si>
  <si>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</si>
  <si>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</si>
  <si>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</si>
  <si>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</si>
  <si>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</si>
  <si>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</si>
  <si>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</si>
  <si>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</si>
  <si>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</si>
  <si>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</si>
  <si>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</si>
  <si>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</si>
  <si>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</si>
  <si>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</si>
  <si>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</si>
  <si>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</si>
  <si>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</si>
  <si>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</si>
  <si>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</si>
  <si>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</si>
  <si>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</si>
  <si>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</si>
  <si>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</si>
  <si>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</si>
  <si>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</si>
  <si>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</si>
  <si>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</si>
  <si>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</si>
  <si>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</si>
  <si>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</si>
  <si>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</si>
  <si>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</si>
  <si>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</si>
  <si>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</si>
  <si>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</si>
  <si>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</si>
  <si>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</si>
  <si>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</si>
  <si>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</si>
  <si>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</si>
  <si>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</si>
  <si>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</si>
  <si>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</si>
  <si>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</si>
  <si>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</si>
  <si>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</si>
  <si>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</si>
  <si>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</si>
  <si>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</si>
  <si>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</si>
  <si>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</si>
  <si>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</si>
  <si>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</si>
  <si>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</si>
  <si>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</si>
  <si>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</si>
  <si>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</si>
  <si>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</si>
  <si>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</si>
  <si>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</si>
  <si>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</si>
  <si>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</si>
  <si>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</si>
  <si>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</si>
  <si>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</si>
  <si>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</si>
  <si>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</si>
  <si>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</si>
  <si>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</si>
  <si>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</si>
  <si>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</si>
  <si>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</si>
  <si>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</si>
  <si>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</si>
  <si>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</si>
  <si>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</si>
  <si>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</si>
  <si>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</si>
  <si>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</si>
  <si>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</si>
  <si>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</si>
  <si>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</si>
  <si>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</si>
  <si>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</si>
  <si>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</si>
  <si>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</si>
  <si>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</si>
  <si>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</si>
  <si>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</si>
  <si>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</si>
  <si>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</si>
  <si>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</si>
  <si>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</si>
  <si>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</si>
  <si>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</si>
  <si>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</si>
  <si>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</si>
  <si>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</si>
  <si>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</si>
  <si>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</si>
  <si>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</si>
  <si>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</si>
  <si>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</si>
  <si>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</si>
  <si>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</si>
  <si>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</si>
  <si>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</si>
  <si>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</si>
  <si>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</si>
  <si>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</si>
  <si>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</si>
  <si>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</si>
  <si>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</si>
  <si>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</si>
  <si>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</si>
  <si>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</si>
  <si>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</si>
  <si>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</si>
  <si>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</si>
  <si>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</si>
  <si>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</si>
  <si>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</si>
  <si>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</si>
  <si>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</si>
  <si>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</si>
  <si>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</si>
  <si>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</si>
  <si>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</si>
  <si>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</si>
  <si>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</si>
  <si>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</si>
  <si>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</si>
  <si>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</si>
  <si>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</si>
  <si>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</si>
  <si>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</si>
  <si>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</si>
  <si>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</si>
  <si>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</si>
  <si>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</si>
  <si>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</si>
  <si>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</si>
  <si>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</si>
  <si>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</si>
  <si>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</si>
  <si>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</si>
  <si>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</si>
  <si>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</si>
  <si>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</si>
  <si>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</si>
  <si>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</si>
  <si>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</si>
  <si>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</si>
  <si>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</si>
  <si>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</si>
  <si>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</si>
  <si>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</si>
  <si>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</si>
  <si>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</si>
  <si>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</si>
  <si>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</si>
  <si>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</si>
  <si>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</si>
  <si>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</si>
  <si>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</si>
  <si>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</si>
  <si>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</si>
  <si>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</si>
  <si>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</si>
  <si>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</si>
  <si>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</si>
  <si>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</si>
  <si>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</si>
  <si>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</si>
  <si>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</si>
  <si>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</si>
  <si>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</si>
  <si>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</si>
  <si>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</si>
  <si>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</si>
  <si>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</si>
  <si>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</si>
  <si>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</si>
  <si>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</si>
  <si>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</si>
  <si>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</si>
  <si>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</si>
  <si>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</si>
  <si>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</si>
  <si>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</si>
  <si>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</si>
  <si>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</si>
  <si>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</si>
  <si>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</si>
  <si>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</si>
  <si>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</si>
  <si>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</si>
  <si>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</si>
  <si>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</si>
  <si>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</si>
  <si>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</si>
  <si>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</si>
  <si>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</si>
  <si>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</si>
  <si>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</si>
  <si>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</si>
  <si>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</si>
  <si>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</si>
  <si>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</si>
  <si>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</si>
  <si>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</si>
  <si>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</si>
  <si>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</si>
  <si>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</si>
  <si>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</si>
  <si>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</si>
  <si>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</si>
  <si>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</si>
  <si>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</si>
  <si>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</si>
  <si>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</si>
  <si>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</si>
  <si>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</si>
  <si>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</si>
  <si>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</si>
  <si>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</si>
  <si>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</si>
  <si>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</si>
  <si>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</si>
  <si>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</si>
  <si>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</si>
  <si>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</si>
  <si>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</si>
  <si>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</si>
  <si>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</si>
  <si>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</si>
  <si>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</si>
  <si>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</si>
  <si>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</si>
  <si>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</si>
  <si>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</si>
  <si>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</si>
  <si>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</si>
  <si>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</si>
  <si>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</si>
  <si>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</si>
  <si>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</si>
  <si>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</si>
  <si>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</si>
  <si>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</si>
  <si>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</si>
  <si>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</si>
  <si>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</si>
  <si>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</si>
  <si>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</si>
  <si>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</si>
  <si>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</si>
  <si>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</si>
  <si>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</si>
  <si>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</si>
  <si>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</si>
  <si>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</si>
  <si>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</si>
  <si>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</si>
  <si>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</si>
  <si>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</si>
  <si>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</si>
  <si>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</si>
  <si>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</si>
  <si>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</si>
  <si>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</si>
  <si>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</si>
  <si>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</si>
  <si>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</si>
  <si>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</si>
  <si>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</si>
  <si>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</si>
  <si>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</si>
  <si>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</si>
  <si>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</si>
  <si>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</si>
  <si>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</si>
  <si>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</si>
  <si>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</si>
  <si>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</si>
  <si>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</si>
  <si>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</si>
  <si>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</si>
  <si>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</si>
  <si>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</si>
  <si>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</si>
  <si>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</si>
  <si>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</si>
  <si>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</si>
  <si>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</si>
  <si>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</si>
  <si>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</si>
  <si>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</si>
  <si>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</si>
  <si>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</si>
  <si>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</si>
  <si>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</si>
  <si>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</si>
  <si>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</si>
  <si>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</si>
  <si>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</si>
  <si>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</si>
  <si>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</si>
  <si>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</si>
  <si>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</si>
  <si>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</si>
  <si>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</si>
  <si>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</si>
  <si>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</si>
  <si>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</si>
  <si>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</si>
  <si>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</si>
  <si>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</si>
  <si>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</si>
  <si>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</si>
  <si>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</si>
  <si>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</si>
  <si>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</si>
  <si>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</si>
  <si>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</si>
  <si>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</si>
  <si>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</si>
  <si>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</si>
  <si>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</si>
  <si>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</si>
  <si>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</si>
  <si>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</si>
  <si>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</si>
  <si>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</si>
  <si>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</si>
  <si>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</si>
  <si>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</si>
  <si>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</si>
  <si>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</si>
  <si>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</si>
  <si>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</si>
  <si>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</si>
  <si>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</si>
  <si>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</si>
  <si>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</si>
  <si>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</si>
  <si>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</si>
  <si>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</si>
  <si>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</si>
  <si>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</si>
  <si>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</si>
  <si>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</si>
  <si>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</si>
  <si>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</si>
  <si>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</si>
  <si>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</si>
  <si>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</si>
  <si>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</si>
  <si>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</si>
  <si>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</si>
  <si>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</si>
  <si>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</si>
  <si>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</si>
  <si>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</si>
  <si>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</si>
  <si>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</si>
  <si>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</si>
  <si>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</si>
  <si>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</si>
  <si>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</si>
  <si>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</si>
  <si>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</si>
  <si>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</si>
  <si>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</si>
  <si>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</si>
  <si>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</si>
  <si>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</si>
  <si>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</si>
  <si>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</si>
  <si>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</si>
  <si>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</si>
  <si>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</si>
  <si>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</si>
  <si>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</si>
  <si>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</si>
  <si>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</si>
  <si>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</si>
  <si>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</si>
  <si>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</si>
  <si>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</si>
  <si>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</si>
  <si>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</si>
  <si>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</si>
  <si>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</si>
  <si>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</si>
  <si>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</si>
  <si>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</si>
  <si>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</si>
  <si>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</si>
  <si>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</si>
  <si>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</si>
  <si>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</si>
  <si>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</si>
  <si>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</si>
  <si>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</si>
  <si>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</si>
  <si>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</si>
  <si>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</si>
  <si>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</si>
  <si>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</si>
  <si>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</si>
  <si>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</si>
  <si>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</si>
  <si>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</si>
  <si>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</si>
  <si>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</si>
  <si>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</si>
  <si>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</si>
  <si>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</si>
  <si>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</si>
  <si>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</si>
  <si>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</si>
  <si>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</si>
  <si>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</si>
  <si>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</si>
  <si>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</si>
  <si>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</si>
  <si>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</si>
  <si>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</si>
  <si>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</si>
  <si>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</si>
  <si>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</si>
  <si>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</si>
  <si>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</si>
  <si>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</si>
  <si>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</si>
  <si>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</si>
  <si>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</si>
  <si>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</si>
  <si>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</si>
  <si>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</si>
  <si>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</si>
  <si>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</si>
  <si>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</si>
  <si>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</si>
  <si>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</si>
  <si>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</si>
  <si>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</si>
  <si>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</si>
  <si>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</si>
  <si>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</si>
  <si>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</si>
  <si>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</si>
  <si>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</si>
  <si>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</si>
  <si>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</si>
  <si>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</si>
  <si>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</si>
  <si>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</si>
  <si>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</si>
  <si>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</si>
  <si>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</si>
  <si>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</si>
  <si>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</si>
  <si>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</si>
  <si>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</si>
  <si>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</si>
  <si>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</si>
  <si>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</si>
  <si>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</si>
  <si>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</si>
  <si>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</si>
  <si>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</si>
  <si>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</si>
  <si>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</si>
  <si>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</si>
  <si>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</si>
  <si>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</si>
  <si>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</si>
  <si>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</si>
  <si>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</si>
  <si>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</si>
  <si>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</si>
  <si>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</si>
  <si>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</si>
  <si>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</si>
  <si>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</si>
  <si>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</si>
  <si>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</si>
  <si>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</si>
  <si>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</si>
  <si>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</si>
  <si>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</si>
  <si>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</si>
  <si>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</si>
  <si>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</si>
  <si>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</si>
  <si>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</si>
  <si>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</si>
  <si>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</si>
  <si>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</si>
  <si>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</si>
  <si>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</si>
  <si>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</si>
  <si>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</si>
  <si>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</si>
  <si>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</si>
  <si>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</si>
  <si>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</si>
  <si>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</si>
  <si>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</si>
  <si>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</si>
  <si>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</si>
  <si>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</si>
  <si>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</si>
  <si>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</si>
  <si>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</si>
  <si>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</si>
  <si>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</si>
  <si>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</si>
  <si>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</si>
  <si>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</si>
  <si>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</si>
  <si>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</si>
  <si>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</si>
  <si>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</si>
  <si>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</si>
  <si>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</si>
  <si>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</si>
  <si>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</si>
  <si>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</si>
  <si>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</si>
  <si>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</si>
  <si>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</si>
  <si>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</si>
  <si>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</si>
  <si>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</si>
  <si>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</si>
  <si>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</si>
  <si>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</si>
  <si>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</si>
  <si>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</si>
  <si>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</si>
  <si>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</si>
  <si>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</si>
  <si>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</si>
  <si>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</si>
  <si>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</si>
  <si>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</si>
  <si>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</si>
  <si>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</si>
  <si>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</si>
  <si>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</si>
  <si>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</si>
  <si>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</si>
  <si>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</si>
  <si>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</si>
  <si>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</si>
  <si>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</si>
  <si>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</si>
  <si>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</si>
  <si>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</si>
  <si>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</si>
  <si>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</si>
  <si>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</si>
  <si>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</si>
  <si>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</si>
  <si>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</si>
  <si>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</si>
  <si>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</si>
  <si>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</si>
  <si>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</si>
  <si>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</si>
  <si>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</si>
  <si>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</si>
  <si>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</si>
  <si>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</si>
  <si>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</si>
  <si>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</si>
  <si>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</si>
  <si>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</si>
  <si>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</si>
  <si>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</si>
  <si>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</si>
  <si>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</si>
  <si>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</si>
  <si>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</si>
  <si>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</si>
  <si>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</si>
  <si>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</si>
  <si>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</si>
  <si>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</si>
  <si>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</si>
  <si>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</si>
  <si>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</si>
  <si>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</si>
  <si>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</si>
  <si>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</si>
  <si>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</si>
  <si>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</si>
  <si>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</si>
  <si>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</si>
  <si>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</si>
  <si>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</si>
  <si>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</si>
  <si>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</si>
  <si>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</si>
  <si>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</si>
  <si>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</si>
  <si>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</si>
  <si>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</si>
  <si>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</si>
  <si>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</si>
  <si>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</si>
  <si>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</si>
  <si>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</si>
  <si>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</si>
  <si>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</si>
  <si>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</si>
  <si>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</si>
  <si>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</si>
  <si>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</si>
  <si>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</si>
  <si>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</si>
  <si>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</si>
  <si>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</si>
  <si>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</si>
  <si>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</si>
  <si>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</si>
  <si>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</si>
  <si>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</si>
  <si>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</si>
  <si>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</si>
  <si>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</si>
  <si>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</si>
  <si>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</si>
  <si>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</si>
  <si>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</si>
  <si>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</si>
  <si>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</si>
  <si>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</si>
  <si>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</si>
  <si>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</si>
  <si>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</si>
  <si>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</si>
  <si>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</si>
  <si>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</si>
  <si>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</si>
  <si>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</si>
  <si>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</si>
  <si>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</si>
  <si>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</si>
  <si>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</si>
  <si>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</si>
  <si>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</si>
  <si>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</si>
  <si>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</si>
  <si>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</si>
  <si>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</si>
  <si>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</si>
  <si>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</si>
  <si>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</si>
  <si>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</si>
  <si>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</si>
  <si>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</si>
  <si>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</si>
  <si>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</si>
  <si>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</si>
  <si>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</si>
  <si>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</si>
  <si>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</si>
  <si>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</si>
  <si>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</si>
  <si>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</si>
  <si>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</si>
  <si>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</si>
  <si>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</si>
  <si>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</si>
  <si>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</si>
  <si>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</si>
  <si>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</si>
  <si>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</si>
  <si>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</si>
  <si>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</si>
  <si>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</si>
  <si>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</si>
  <si>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</si>
  <si>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</si>
  <si>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</si>
  <si>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</si>
  <si>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</si>
  <si>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</si>
  <si>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</si>
  <si>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</si>
  <si>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</si>
  <si>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</si>
  <si>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</si>
  <si>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</si>
  <si>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</si>
  <si>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</si>
  <si>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</si>
  <si>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</si>
  <si>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</si>
  <si>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</si>
  <si>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</si>
  <si>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</si>
  <si>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</si>
  <si>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</si>
  <si>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</si>
  <si>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</si>
  <si>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</si>
  <si>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</si>
  <si>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</si>
  <si>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</si>
  <si>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</si>
  <si>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</si>
  <si>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</si>
  <si>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</si>
  <si>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</si>
  <si>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</si>
  <si>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</si>
  <si>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</si>
  <si>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</si>
  <si>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</si>
  <si>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</si>
  <si>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</si>
  <si>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</si>
  <si>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</si>
  <si>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</si>
  <si>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</si>
  <si>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</si>
  <si>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</si>
  <si>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</si>
  <si>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</si>
  <si>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</si>
  <si>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</si>
  <si>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</si>
  <si>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</si>
  <si>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</si>
  <si>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</si>
  <si>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</si>
  <si>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</si>
  <si>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</si>
  <si>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</si>
  <si>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</si>
  <si>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</si>
  <si>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</si>
  <si>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</si>
  <si>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</si>
  <si>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</si>
  <si>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</si>
  <si>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</si>
  <si>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</si>
  <si>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</si>
  <si>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</si>
  <si>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</si>
  <si>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</si>
  <si>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</si>
  <si>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</si>
  <si>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</si>
  <si>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</si>
  <si>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</si>
  <si>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</si>
  <si>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</si>
  <si>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</si>
  <si>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</si>
  <si>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</si>
  <si>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</si>
  <si>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</si>
  <si>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</si>
  <si>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</si>
  <si>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</si>
  <si>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</si>
  <si>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</si>
  <si>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</si>
  <si>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</si>
  <si>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</si>
  <si>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</si>
  <si>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</si>
  <si>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</si>
  <si>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</si>
  <si>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</si>
  <si>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</si>
  <si>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</si>
  <si>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</si>
  <si>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</si>
  <si>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</si>
  <si>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</si>
  <si>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</si>
  <si>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</si>
  <si>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</si>
  <si>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</si>
  <si>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</si>
  <si>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</si>
  <si>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</si>
  <si>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</si>
  <si>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</si>
  <si>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</si>
  <si>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</si>
  <si>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</si>
  <si>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</si>
  <si>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</si>
  <si>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</si>
  <si>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</si>
  <si>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</si>
  <si>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</si>
  <si>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</si>
  <si>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</si>
  <si>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</si>
  <si>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</si>
  <si>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</si>
  <si>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</si>
  <si>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</si>
  <si>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</si>
  <si>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</si>
  <si>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</si>
  <si>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</si>
  <si>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</si>
  <si>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</si>
  <si>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</si>
  <si>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</si>
  <si>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</si>
  <si>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</si>
  <si>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</si>
  <si>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</si>
  <si>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</si>
  <si>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</si>
  <si>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</si>
  <si>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</si>
  <si>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</si>
  <si>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</si>
  <si>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</si>
  <si>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</si>
  <si>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</si>
  <si>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</si>
  <si>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</si>
  <si>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</si>
  <si>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</si>
  <si>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</si>
  <si>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</si>
  <si>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</si>
  <si>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</si>
  <si>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</si>
  <si>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</si>
  <si>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</si>
  <si>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</si>
  <si>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</si>
  <si>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</si>
  <si>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</si>
  <si>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</si>
  <si>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</si>
  <si>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</si>
  <si>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</si>
  <si>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</si>
  <si>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</si>
  <si>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</si>
  <si>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</si>
  <si>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</si>
  <si>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</si>
  <si>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</si>
  <si>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</si>
  <si>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</si>
  <si>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</si>
  <si>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</si>
  <si>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</si>
  <si>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</si>
  <si>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</si>
  <si>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</si>
  <si>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</si>
  <si>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</si>
  <si>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</si>
  <si>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</si>
  <si>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</si>
  <si>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</si>
  <si>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</si>
  <si>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</si>
  <si>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</si>
  <si>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</si>
  <si>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</si>
  <si>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</si>
  <si>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</si>
  <si>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</si>
  <si>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</si>
  <si>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</si>
  <si>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</si>
  <si>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</si>
  <si>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</si>
  <si>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</si>
  <si>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</si>
  <si>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</si>
  <si>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</si>
  <si>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</si>
  <si>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</si>
  <si>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</si>
  <si>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</si>
  <si>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</si>
  <si>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</si>
  <si>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</si>
  <si>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</si>
  <si>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</si>
  <si>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</si>
  <si>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</si>
  <si>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</si>
  <si>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</si>
  <si>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</si>
  <si>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</si>
  <si>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</si>
  <si>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</si>
  <si>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</si>
  <si>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</si>
  <si>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</si>
  <si>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</si>
  <si>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</si>
  <si>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</si>
  <si>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</si>
  <si>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</si>
  <si>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</si>
  <si>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</si>
  <si>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</si>
  <si>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</si>
  <si>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</si>
  <si>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</si>
  <si>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</si>
  <si>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</si>
  <si>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</si>
  <si>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</si>
  <si>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</si>
  <si>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</si>
  <si>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</si>
  <si>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</si>
  <si>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</si>
  <si>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</si>
  <si>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</si>
  <si>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</si>
  <si>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</si>
  <si>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</si>
  <si>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</si>
  <si>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</si>
  <si>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</si>
  <si>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</si>
  <si>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</si>
  <si>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</si>
  <si>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</si>
  <si>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</si>
  <si>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</si>
  <si>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</si>
  <si>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</si>
  <si>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</si>
  <si>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</si>
  <si>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</si>
  <si>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</si>
  <si>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</si>
  <si>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</si>
  <si>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</si>
  <si>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</si>
  <si>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</si>
  <si>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</si>
  <si>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</si>
  <si>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</si>
  <si>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</si>
  <si>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</si>
  <si>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</si>
  <si>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</si>
  <si>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</si>
  <si>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</si>
  <si>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</si>
  <si>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</si>
  <si>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</si>
  <si>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</si>
  <si>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</si>
  <si>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</si>
  <si>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</si>
  <si>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</si>
  <si>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</si>
  <si>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</si>
  <si>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</si>
  <si>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</si>
  <si>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</si>
  <si>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</si>
  <si>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</si>
  <si>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</si>
  <si>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</si>
  <si>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</si>
  <si>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</si>
  <si>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</si>
  <si>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</si>
  <si>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</si>
  <si>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</si>
  <si>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</si>
  <si>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</si>
  <si>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</si>
  <si>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</si>
  <si>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</si>
  <si>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</si>
  <si>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</si>
  <si>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</si>
  <si>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</si>
  <si>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</si>
  <si>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</si>
  <si>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</si>
  <si>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</si>
  <si>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</si>
  <si>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</si>
  <si>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</si>
  <si>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</si>
  <si>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</si>
  <si>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</si>
  <si>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</si>
  <si>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</si>
  <si>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</si>
  <si>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</si>
  <si>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</si>
  <si>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</si>
  <si>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</si>
  <si>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</si>
  <si>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</si>
  <si>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</si>
  <si>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</si>
  <si>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</si>
  <si>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</si>
  <si>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</si>
  <si>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</si>
  <si>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</si>
  <si>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</si>
  <si>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</si>
  <si>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</si>
  <si>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</si>
  <si>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</si>
  <si>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</si>
  <si>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</si>
  <si>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</si>
  <si>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</si>
  <si>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</si>
  <si>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</si>
  <si>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</si>
  <si>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</si>
  <si>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</si>
  <si>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</si>
  <si>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</si>
  <si>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</si>
  <si>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</si>
  <si>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</si>
  <si>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</si>
  <si>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</si>
  <si>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</si>
  <si>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</si>
  <si>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</si>
  <si>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</si>
  <si>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</si>
  <si>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</si>
  <si>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</si>
  <si>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</si>
  <si>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</si>
  <si>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</si>
  <si>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</si>
  <si>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</si>
  <si>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</si>
  <si>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</si>
  <si>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</si>
  <si>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</si>
  <si>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</si>
  <si>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</si>
  <si>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</si>
  <si>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</si>
  <si>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</si>
  <si>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</si>
  <si>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</si>
  <si>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</si>
  <si>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</si>
  <si>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</si>
  <si>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</si>
  <si>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</si>
  <si>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</si>
  <si>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</si>
  <si>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</si>
  <si>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</si>
  <si>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</si>
  <si>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</si>
  <si>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</si>
  <si>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</si>
  <si>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</si>
  <si>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</si>
  <si>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</si>
  <si>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</si>
  <si>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</si>
  <si>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</si>
  <si>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</si>
  <si>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</si>
  <si>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</si>
  <si>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</si>
  <si>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</si>
  <si>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</si>
  <si>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</si>
  <si>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</si>
  <si>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</si>
  <si>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</si>
  <si>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</si>
  <si>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</si>
  <si>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</si>
  <si>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</si>
  <si>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</si>
  <si>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</si>
  <si>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</si>
  <si>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</si>
  <si>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</si>
  <si>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</si>
  <si>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</si>
  <si>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</si>
  <si>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</si>
  <si>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</si>
  <si>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</si>
  <si>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</si>
  <si>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</si>
  <si>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</si>
  <si>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</si>
  <si>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</si>
  <si>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</si>
  <si>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</si>
  <si>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</si>
  <si>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</si>
  <si>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</si>
  <si>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</si>
  <si>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</si>
  <si>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</si>
  <si>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</si>
  <si>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</si>
  <si>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</si>
  <si>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</si>
  <si>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</si>
  <si>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</si>
  <si>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</si>
  <si>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</si>
  <si>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</si>
  <si>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</si>
  <si>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</si>
  <si>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</si>
  <si>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</si>
  <si>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</si>
  <si>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</si>
  <si>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</si>
  <si>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</si>
  <si>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</si>
  <si>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</si>
  <si>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</si>
  <si>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</si>
  <si>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</si>
  <si>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</si>
  <si>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</si>
  <si>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</si>
  <si>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</si>
  <si>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</si>
  <si>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</si>
  <si>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</si>
  <si>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</si>
  <si>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</si>
  <si>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</si>
  <si>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</si>
  <si>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</si>
  <si>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</si>
  <si>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</si>
  <si>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</si>
  <si>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</si>
  <si>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</si>
  <si>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</si>
  <si>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</si>
  <si>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</si>
  <si>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</si>
  <si>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</si>
  <si>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</si>
  <si>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</si>
  <si>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</si>
  <si>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</si>
  <si>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</si>
  <si>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</si>
  <si>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</si>
  <si>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</si>
  <si>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</si>
  <si>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</si>
  <si>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</si>
  <si>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</si>
  <si>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</si>
  <si>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</si>
  <si>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</si>
  <si>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</si>
  <si>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</si>
  <si>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</si>
  <si>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</si>
  <si>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</si>
  <si>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</si>
  <si>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</si>
  <si>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</si>
  <si>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</si>
  <si>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</si>
  <si>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</si>
  <si>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</si>
  <si>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</si>
  <si>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</si>
  <si>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</si>
  <si>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</si>
  <si>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</si>
  <si>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</si>
  <si>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</si>
  <si>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</si>
  <si>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</si>
  <si>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</si>
  <si>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</si>
  <si>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</si>
  <si>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</si>
  <si>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</si>
  <si>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</si>
  <si>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</si>
  <si>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</si>
  <si>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</si>
  <si>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</si>
  <si>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</si>
  <si>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</si>
  <si>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</si>
  <si>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</si>
  <si>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</si>
  <si>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</si>
  <si>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</si>
  <si>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</si>
  <si>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</si>
  <si>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</si>
  <si>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</si>
  <si>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</si>
  <si>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</si>
  <si>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</si>
  <si>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</si>
  <si>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</si>
  <si>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</si>
  <si>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</si>
  <si>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</si>
  <si>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</si>
  <si>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</si>
  <si>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</si>
  <si>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</si>
  <si>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</si>
  <si>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</si>
  <si>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</si>
  <si>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</si>
  <si>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</si>
  <si>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</si>
  <si>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</si>
  <si>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</si>
  <si>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</si>
  <si>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</si>
  <si>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</si>
  <si>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</si>
  <si>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</si>
  <si>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</si>
  <si>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</si>
  <si>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</si>
  <si>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</si>
  <si>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</si>
  <si>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</si>
  <si>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</si>
  <si>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</si>
  <si>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</si>
  <si>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</si>
  <si>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</si>
  <si>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</si>
  <si>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</si>
  <si>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</si>
  <si>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</si>
  <si>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</si>
  <si>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</si>
  <si>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</si>
  <si>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</si>
  <si>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</si>
  <si>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</si>
  <si>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</si>
  <si>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</si>
  <si>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</si>
  <si>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</si>
  <si>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</si>
  <si>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</si>
  <si>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</si>
  <si>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</si>
  <si>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</si>
  <si>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</si>
  <si>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</si>
  <si>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</si>
  <si>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</si>
  <si>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</si>
  <si>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</si>
  <si>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</si>
  <si>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</si>
  <si>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</si>
  <si>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</si>
  <si>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</si>
  <si>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</si>
  <si>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</si>
  <si>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</si>
  <si>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</si>
  <si>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</si>
  <si>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</si>
  <si>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</si>
  <si>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</si>
  <si>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</si>
  <si>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</si>
  <si>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</si>
  <si>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</si>
  <si>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</si>
  <si>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</si>
  <si>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</si>
  <si>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</si>
  <si>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</si>
  <si>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</si>
  <si>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</si>
  <si>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</si>
  <si>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</si>
  <si>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</si>
  <si>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</si>
  <si>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</si>
  <si>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</si>
  <si>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</si>
  <si>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</si>
  <si>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</si>
  <si>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</si>
  <si>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</si>
  <si>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</si>
  <si>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</si>
  <si>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</si>
  <si>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</si>
  <si>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</si>
  <si>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</si>
  <si>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</si>
  <si>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</si>
  <si>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</si>
  <si>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</si>
  <si>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</si>
  <si>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</si>
  <si>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</si>
  <si>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</si>
  <si>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</si>
  <si>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</si>
  <si>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</si>
  <si>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</si>
  <si>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</si>
  <si>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</si>
  <si>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</si>
  <si>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</si>
  <si>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</si>
  <si>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</si>
  <si>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</si>
  <si>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</si>
  <si>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</si>
  <si>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</si>
  <si>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</si>
  <si>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</si>
  <si>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</si>
  <si>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</si>
  <si>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</si>
  <si>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</si>
  <si>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</si>
  <si>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</si>
  <si>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</si>
  <si>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</si>
  <si>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</si>
  <si>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</si>
  <si>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</si>
  <si>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</si>
  <si>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</si>
  <si>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</si>
  <si>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</si>
  <si>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</si>
  <si>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</si>
  <si>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</si>
  <si>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</si>
  <si>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</si>
  <si>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</si>
  <si>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</si>
  <si>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</si>
  <si>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</si>
  <si>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</si>
  <si>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</si>
  <si>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</si>
  <si>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</si>
  <si>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</si>
  <si>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</si>
  <si>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</si>
  <si>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</si>
  <si>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</si>
  <si>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</si>
  <si>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</si>
  <si>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</si>
  <si>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</si>
  <si>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</si>
  <si>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</si>
  <si>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</si>
  <si>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</si>
  <si>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</si>
  <si>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</si>
  <si>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</si>
  <si>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</si>
  <si>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</si>
  <si>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</si>
  <si>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</si>
  <si>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</si>
  <si>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</si>
  <si>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</si>
  <si>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</si>
  <si>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</si>
  <si>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</si>
  <si>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</si>
  <si>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</si>
  <si>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</si>
  <si>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</si>
  <si>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</si>
  <si>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</si>
  <si>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</si>
  <si>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</si>
  <si>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</si>
  <si>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</si>
  <si>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</si>
  <si>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</si>
  <si>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</si>
  <si>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</si>
  <si>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</si>
  <si>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</si>
  <si>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</si>
  <si>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</si>
  <si>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</si>
  <si>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</si>
  <si>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</si>
  <si>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</si>
  <si>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</si>
  <si>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</si>
  <si>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</si>
  <si>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</si>
  <si>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</si>
  <si>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</si>
  <si>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</si>
  <si>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</si>
  <si>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</si>
  <si>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</si>
  <si>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</si>
  <si>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</si>
  <si>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</si>
  <si>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</si>
  <si>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</si>
  <si>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</si>
  <si>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</si>
  <si>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</si>
  <si>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</si>
  <si>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</si>
  <si>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</si>
  <si>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</si>
  <si>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</si>
  <si>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</si>
  <si>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</si>
  <si>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</si>
  <si>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</si>
  <si>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</si>
  <si>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</si>
  <si>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</si>
  <si>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</si>
  <si>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</si>
  <si>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</si>
  <si>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</si>
  <si>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</si>
  <si>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</si>
  <si>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</si>
  <si>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</si>
  <si>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</si>
  <si>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</si>
  <si>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</si>
  <si>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</si>
  <si>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</si>
  <si>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</si>
  <si>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</si>
  <si>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</si>
  <si>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</si>
  <si>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</si>
  <si>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</si>
  <si>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</si>
  <si>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</si>
  <si>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</si>
  <si>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</si>
  <si>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</si>
  <si>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</si>
  <si>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</si>
  <si>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</si>
  <si>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</si>
  <si>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</si>
  <si>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</si>
  <si>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</si>
  <si>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</si>
  <si>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</si>
  <si>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</si>
  <si>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</si>
  <si>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</si>
  <si>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</si>
  <si>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</si>
  <si>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</si>
  <si>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</si>
  <si>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</si>
  <si>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</si>
  <si>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</si>
  <si>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</si>
  <si>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</si>
  <si>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</si>
  <si>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</si>
  <si>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</si>
  <si>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</si>
  <si>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</si>
  <si>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</si>
  <si>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</si>
  <si>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</si>
  <si>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</si>
  <si>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</si>
  <si>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</si>
  <si>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</si>
  <si>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</si>
  <si>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</si>
  <si>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</si>
  <si>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</si>
  <si>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</si>
  <si>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</si>
  <si>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</si>
  <si>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</si>
  <si>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</si>
  <si>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</si>
  <si>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</si>
  <si>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</si>
  <si>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</si>
  <si>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</si>
  <si>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</si>
  <si>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</si>
  <si>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</si>
  <si>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</si>
  <si>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</si>
  <si>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</si>
  <si>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</si>
  <si>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</si>
  <si>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</si>
  <si>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</si>
  <si>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</si>
  <si>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</si>
  <si>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</si>
  <si>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</si>
  <si>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</si>
  <si>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</si>
  <si>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</si>
  <si>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</si>
  <si>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</si>
  <si>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</si>
  <si>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</si>
  <si>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</si>
  <si>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</si>
  <si>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</si>
  <si>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</si>
  <si>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</si>
  <si>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</si>
  <si>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</si>
  <si>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</si>
  <si>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</si>
  <si>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</si>
  <si>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</si>
  <si>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</si>
  <si>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</si>
  <si>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</si>
  <si>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</si>
  <si>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</si>
  <si>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</si>
  <si>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</si>
  <si>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</si>
  <si>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</si>
  <si>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</si>
  <si>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</si>
  <si>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</si>
  <si>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</si>
  <si>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</si>
  <si>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</si>
  <si>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</si>
  <si>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</si>
  <si>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</si>
  <si>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</si>
  <si>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</si>
  <si>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</si>
  <si>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</si>
  <si>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</si>
  <si>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</si>
  <si>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</si>
  <si>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</si>
  <si>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</si>
  <si>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</si>
  <si>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</si>
  <si>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</si>
  <si>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</si>
  <si>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</si>
  <si>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</si>
  <si>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</si>
  <si>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</si>
  <si>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</si>
  <si>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</si>
  <si>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</si>
  <si>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</si>
  <si>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</si>
  <si>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</si>
  <si>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</si>
  <si>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</si>
  <si>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</si>
  <si>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</si>
  <si>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</si>
  <si>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</si>
  <si>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</si>
  <si>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</si>
  <si>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</si>
  <si>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</si>
  <si>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</si>
  <si>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</si>
  <si>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</si>
  <si>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</si>
  <si>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</si>
  <si>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</si>
  <si>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</si>
  <si>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</si>
  <si>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</si>
  <si>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</si>
  <si>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</si>
  <si>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</si>
  <si>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</si>
  <si>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</si>
  <si>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</si>
  <si>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</si>
  <si>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</si>
  <si>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</si>
  <si>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</si>
  <si>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</si>
  <si>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</si>
  <si>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</si>
  <si>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</si>
  <si>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</si>
  <si>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</si>
  <si>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</si>
  <si>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</si>
  <si>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</si>
  <si>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</si>
  <si>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</si>
  <si>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</si>
  <si>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</si>
  <si>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</si>
  <si>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</si>
  <si>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</si>
  <si>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</si>
  <si>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</si>
  <si>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</si>
  <si>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</si>
  <si>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</si>
  <si>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</si>
  <si>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</si>
  <si>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</si>
  <si>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</si>
  <si>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</si>
  <si>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</si>
  <si>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</si>
  <si>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</si>
  <si>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</si>
  <si>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</si>
  <si>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</si>
  <si>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</si>
  <si>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</si>
  <si>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</si>
  <si>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</si>
  <si>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</si>
  <si>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</si>
  <si>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</si>
  <si>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</si>
  <si>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</si>
  <si>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</si>
  <si>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</si>
  <si>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</si>
  <si>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</si>
  <si>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</si>
  <si>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</si>
  <si>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</si>
  <si>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</si>
  <si>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</si>
  <si>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</si>
  <si>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</si>
  <si>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</si>
  <si>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</si>
  <si>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</si>
  <si>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</si>
  <si>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</si>
  <si>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</si>
  <si>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</si>
  <si>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</si>
  <si>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</si>
  <si>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</si>
  <si>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</si>
  <si>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</si>
  <si>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</si>
  <si>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</si>
  <si>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</si>
  <si>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</si>
  <si>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</si>
  <si>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</si>
  <si>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</si>
  <si>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</si>
  <si>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</si>
  <si>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</si>
  <si>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</si>
  <si>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</si>
  <si>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</si>
  <si>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</si>
  <si>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</si>
  <si>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</si>
  <si>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</si>
  <si>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</si>
  <si>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</si>
  <si>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</si>
  <si>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</si>
  <si>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</si>
  <si>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</si>
  <si>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</si>
  <si>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</si>
  <si>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</si>
  <si>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</si>
  <si>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</si>
  <si>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</si>
  <si>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</si>
  <si>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</si>
  <si>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</si>
  <si>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</si>
  <si>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</si>
  <si>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</si>
  <si>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</si>
  <si>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</si>
  <si>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</si>
  <si>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</si>
  <si>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</si>
  <si>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</si>
  <si>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</si>
  <si>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</si>
  <si>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</si>
  <si>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</si>
  <si>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</si>
  <si>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</si>
  <si>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</si>
  <si>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</si>
  <si>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</si>
  <si>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</si>
  <si>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</si>
  <si>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</si>
  <si>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</si>
  <si>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</si>
  <si>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</si>
  <si>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</si>
  <si>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</si>
  <si>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</si>
  <si>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</si>
  <si>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</si>
  <si>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</si>
  <si>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</si>
  <si>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</si>
  <si>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</si>
  <si>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</si>
  <si>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</si>
  <si>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</si>
  <si>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</si>
  <si>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</si>
  <si>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</si>
  <si>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</si>
  <si>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</si>
  <si>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</si>
  <si>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</si>
  <si>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</si>
  <si>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</si>
  <si>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</si>
  <si>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</si>
  <si>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</si>
  <si>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</si>
  <si>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</si>
  <si>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</si>
  <si>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</si>
  <si>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</si>
  <si>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</si>
  <si>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</si>
  <si>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</si>
  <si>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</si>
  <si>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</si>
  <si>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</si>
  <si>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</si>
  <si>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</si>
  <si>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</si>
  <si>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</si>
  <si>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</si>
  <si>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</si>
  <si>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</si>
  <si>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</si>
  <si>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</si>
  <si>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</si>
  <si>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</si>
  <si>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</si>
  <si>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</si>
  <si>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</si>
  <si>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</si>
  <si>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</si>
  <si>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</si>
  <si>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</si>
  <si>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</si>
  <si>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</si>
  <si>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</si>
  <si>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</si>
  <si>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</si>
  <si>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</si>
  <si>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</si>
  <si>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</si>
  <si>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</si>
  <si>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</si>
  <si>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</si>
  <si>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</si>
  <si>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</si>
  <si>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</si>
  <si>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</si>
  <si>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</si>
  <si>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</si>
  <si>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</si>
  <si>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</si>
  <si>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</si>
  <si>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</si>
  <si>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</si>
  <si>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</si>
  <si>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</si>
  <si>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</si>
  <si>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</si>
  <si>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</si>
  <si>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</si>
  <si>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</si>
  <si>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</si>
  <si>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</si>
  <si>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</si>
  <si>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</si>
  <si>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</si>
  <si>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</si>
  <si>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</si>
  <si>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</si>
  <si>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</si>
  <si>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</si>
  <si>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</si>
  <si>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</si>
  <si>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</si>
  <si>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</si>
  <si>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</si>
  <si>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</si>
  <si>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</si>
  <si>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</si>
  <si>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</si>
  <si>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</si>
  <si>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</si>
  <si>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</si>
  <si>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</si>
  <si>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</si>
  <si>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</si>
  <si>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</si>
  <si>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</si>
  <si>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</si>
  <si>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</si>
  <si>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</si>
  <si>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</si>
  <si>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</si>
  <si>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</si>
  <si>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</si>
  <si>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</si>
  <si>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</si>
  <si>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</si>
  <si>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</si>
  <si>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</si>
  <si>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</si>
  <si>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</si>
  <si>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</si>
  <si>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</si>
  <si>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</si>
  <si>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</si>
  <si>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</si>
  <si>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</si>
  <si>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</si>
  <si>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</si>
  <si>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</si>
  <si>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</si>
  <si>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</si>
  <si>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</si>
  <si>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</si>
  <si>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</si>
  <si>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</si>
  <si>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</si>
  <si>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</si>
  <si>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</si>
  <si>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</si>
  <si>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</si>
  <si>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</si>
  <si>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</si>
  <si>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</si>
  <si>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</si>
  <si>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</si>
  <si>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</si>
  <si>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</si>
  <si>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</si>
  <si>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</si>
  <si>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</si>
  <si>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</si>
  <si>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</si>
  <si>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</si>
  <si>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</si>
  <si>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</si>
  <si>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</si>
  <si>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</si>
  <si>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</si>
  <si>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</si>
  <si>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</si>
  <si>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</si>
  <si>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</si>
  <si>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</si>
  <si>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</si>
  <si>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</si>
  <si>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</si>
  <si>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</si>
  <si>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</si>
  <si>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</si>
  <si>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</si>
  <si>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</si>
  <si>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</si>
  <si>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</si>
  <si>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</si>
  <si>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</si>
  <si>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</si>
  <si>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</si>
  <si>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</si>
  <si>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</si>
  <si>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</si>
  <si>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</si>
  <si>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</si>
  <si>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</si>
  <si>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</si>
  <si>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</si>
  <si>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</si>
  <si>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</si>
  <si>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</si>
  <si>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</si>
  <si>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</si>
  <si>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</si>
  <si>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</si>
  <si>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</si>
  <si>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</si>
  <si>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</si>
  <si>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</si>
  <si>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</si>
  <si>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</si>
  <si>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</si>
  <si>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</si>
  <si>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</si>
  <si>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</si>
  <si>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</si>
  <si>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</si>
  <si>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</si>
  <si>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</si>
  <si>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</si>
  <si>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</si>
  <si>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</si>
  <si>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</si>
  <si>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</si>
  <si>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</si>
  <si>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</si>
  <si>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</si>
  <si>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</si>
  <si>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</si>
  <si>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</si>
  <si>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</si>
  <si>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</si>
  <si>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</si>
  <si>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</si>
  <si>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</si>
  <si>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</si>
  <si>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</si>
  <si>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</si>
  <si>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</si>
  <si>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</si>
  <si>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</si>
  <si>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</si>
  <si>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</si>
  <si>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</si>
  <si>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</si>
  <si>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</si>
  <si>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</si>
  <si>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</si>
  <si>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</si>
  <si>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</si>
  <si>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</si>
  <si>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</si>
  <si>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</si>
  <si>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</si>
  <si>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</si>
  <si>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</si>
  <si>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</si>
  <si>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</si>
  <si>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</si>
  <si>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</si>
  <si>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</si>
  <si>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</si>
  <si>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</si>
  <si>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</si>
  <si>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</si>
  <si>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</si>
  <si>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</si>
  <si>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</si>
  <si>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</si>
  <si>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</si>
  <si>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</si>
  <si>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</si>
  <si>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</si>
  <si>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</si>
  <si>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</si>
  <si>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</si>
  <si>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</si>
  <si>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</si>
  <si>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</si>
  <si>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</si>
  <si>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</si>
  <si>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</si>
  <si>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</si>
  <si>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</si>
  <si>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</si>
  <si>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</si>
  <si>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</si>
  <si>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</si>
  <si>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</si>
  <si>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</si>
  <si>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</si>
  <si>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</si>
  <si>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</si>
  <si>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</si>
  <si>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</si>
  <si>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</si>
  <si>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</si>
  <si>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</si>
  <si>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</si>
  <si>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</si>
  <si>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</si>
  <si>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</si>
  <si>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</si>
  <si>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</si>
  <si>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</si>
  <si>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</si>
  <si>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</si>
  <si>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</si>
  <si>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</si>
  <si>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</si>
  <si>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</si>
  <si>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</si>
  <si>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</si>
  <si>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</si>
  <si>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</si>
  <si>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</si>
  <si>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</si>
  <si>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</si>
  <si>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</si>
  <si>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</si>
  <si>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</si>
  <si>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</si>
  <si>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</si>
  <si>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</si>
  <si>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</si>
  <si>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</si>
  <si>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</si>
  <si>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</si>
  <si>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</si>
  <si>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</si>
  <si>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</si>
  <si>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</si>
  <si>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</si>
  <si>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</si>
  <si>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</si>
  <si>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</si>
  <si>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</si>
  <si>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</si>
  <si>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</si>
  <si>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</si>
  <si>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</si>
  <si>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</si>
  <si>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</si>
  <si>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</si>
  <si>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</si>
  <si>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</si>
  <si>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</si>
  <si>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</si>
  <si>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</si>
  <si>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</si>
  <si>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</si>
  <si>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</si>
  <si>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</si>
  <si>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</si>
  <si>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</si>
  <si>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</si>
  <si>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</si>
  <si>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</si>
  <si>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</si>
  <si>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</si>
  <si>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</si>
  <si>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</si>
  <si>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</si>
  <si>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</si>
  <si>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</si>
  <si>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</si>
  <si>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</si>
  <si>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</si>
  <si>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</si>
  <si>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</si>
  <si>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</si>
  <si>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</si>
  <si>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</si>
  <si>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</si>
  <si>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</si>
  <si>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</si>
  <si>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</si>
  <si>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</si>
  <si>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</si>
  <si>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</si>
  <si>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</si>
  <si>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</si>
  <si>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</si>
  <si>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</si>
  <si>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</si>
  <si>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</si>
  <si>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</si>
  <si>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</si>
  <si>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</si>
  <si>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</si>
  <si>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</si>
  <si>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</si>
  <si>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</si>
  <si>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</si>
  <si>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</si>
  <si>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</si>
  <si>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</si>
  <si>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</si>
  <si>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</si>
  <si>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</si>
  <si>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</si>
  <si>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</si>
  <si>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</si>
  <si>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</si>
  <si>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</si>
  <si>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</si>
  <si>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</si>
  <si>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</si>
  <si>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</si>
  <si>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</si>
  <si>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</si>
  <si>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</si>
  <si>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</si>
  <si>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</si>
  <si>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</si>
  <si>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</si>
  <si>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</si>
  <si>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</si>
  <si>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</si>
  <si>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</si>
  <si>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</si>
  <si>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</si>
  <si>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</si>
  <si>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</si>
  <si>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</si>
  <si>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</si>
  <si>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</si>
  <si>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</si>
  <si>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</si>
  <si>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</si>
  <si>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</si>
  <si>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</si>
  <si>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</si>
  <si>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</si>
  <si>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</si>
  <si>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</si>
  <si>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</si>
  <si>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</si>
  <si>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</si>
  <si>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</si>
  <si>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</si>
  <si>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</si>
  <si>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</si>
  <si>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</si>
  <si>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</si>
  <si>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</si>
  <si>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</si>
  <si>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</si>
  <si>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</si>
  <si>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</si>
  <si>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</si>
  <si>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</si>
  <si>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</si>
  <si>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</si>
  <si>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</si>
  <si>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</si>
  <si>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</si>
  <si>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</si>
  <si>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</si>
  <si>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</si>
  <si>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</si>
  <si>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</si>
  <si>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</si>
  <si>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</si>
  <si>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</si>
  <si>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</si>
  <si>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</si>
  <si>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</si>
  <si>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</si>
  <si>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</si>
  <si>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</si>
  <si>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</si>
  <si>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</si>
  <si>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</si>
  <si>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</si>
  <si>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</si>
  <si>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</si>
  <si>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</si>
  <si>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</si>
  <si>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</si>
  <si>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</si>
  <si>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</si>
  <si>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</si>
  <si>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</si>
  <si>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</si>
  <si>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</si>
  <si>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</si>
  <si>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</si>
  <si>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</si>
  <si>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</si>
  <si>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</si>
  <si>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</si>
  <si>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</si>
  <si>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</si>
  <si>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</si>
  <si>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</si>
  <si>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</si>
  <si>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</si>
  <si>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</si>
  <si>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</si>
  <si>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</si>
  <si>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</si>
  <si>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</si>
  <si>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</si>
  <si>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</si>
  <si>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</si>
  <si>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</si>
  <si>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</si>
  <si>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</si>
  <si>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</si>
  <si>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</si>
  <si>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</si>
  <si>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</si>
  <si>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</si>
  <si>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</si>
  <si>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</si>
  <si>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</si>
  <si>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</si>
  <si>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</si>
  <si>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</si>
  <si>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</si>
  <si>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</si>
  <si>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</si>
  <si>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</si>
  <si>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</si>
  <si>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</si>
  <si>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</si>
  <si>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</si>
  <si>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</si>
  <si>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</si>
  <si>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</si>
  <si>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</si>
  <si>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</si>
  <si>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</si>
  <si>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</si>
  <si>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</si>
  <si>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</si>
  <si>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</si>
  <si>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</si>
  <si>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</si>
  <si>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</si>
  <si>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</si>
  <si>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</si>
  <si>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</si>
  <si>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</si>
  <si>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</si>
  <si>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</si>
  <si>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</si>
  <si>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</si>
  <si>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</si>
  <si>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</si>
  <si>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</si>
  <si>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</si>
  <si>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</si>
  <si>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</si>
  <si>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</si>
  <si>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</si>
  <si>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</si>
  <si>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</si>
  <si>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</si>
  <si>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</si>
  <si>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</si>
  <si>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</si>
  <si>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</si>
  <si>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</si>
  <si>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</si>
  <si>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</si>
  <si>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</si>
  <si>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</si>
  <si>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</si>
  <si>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</si>
  <si>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</si>
  <si>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</si>
  <si>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</si>
  <si>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</si>
  <si>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</si>
  <si>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</si>
  <si>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</si>
  <si>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</si>
  <si>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</si>
  <si>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</si>
  <si>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</si>
  <si>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</si>
  <si>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</si>
  <si>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</si>
  <si>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</si>
  <si>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</si>
  <si>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</si>
  <si>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</si>
  <si>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</si>
  <si>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</si>
  <si>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</si>
  <si>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</si>
  <si>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</si>
  <si>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</si>
  <si>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</si>
  <si>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</si>
  <si>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</si>
  <si>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</si>
  <si>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</si>
  <si>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</si>
  <si>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</si>
  <si>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</si>
  <si>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</si>
  <si>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</si>
  <si>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</si>
  <si>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</si>
  <si>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</si>
  <si>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</si>
  <si>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</si>
  <si>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</si>
  <si>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</si>
  <si>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</si>
  <si>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</si>
  <si>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</si>
  <si>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</si>
  <si>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</si>
  <si>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</si>
  <si>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</si>
  <si>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</si>
  <si>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</si>
  <si>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</si>
  <si>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</si>
  <si>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</si>
  <si>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</si>
  <si>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</si>
  <si>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</si>
  <si>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</si>
  <si>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</si>
  <si>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</si>
  <si>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</si>
  <si>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</si>
  <si>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</si>
  <si>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</si>
  <si>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</si>
  <si>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</si>
  <si>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</si>
  <si>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</si>
  <si>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</si>
  <si>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</si>
  <si>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</si>
  <si>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</si>
  <si>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</si>
  <si>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</si>
  <si>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</si>
  <si>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</si>
  <si>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</si>
  <si>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</si>
  <si>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</si>
  <si>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</si>
  <si>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</si>
  <si>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</si>
  <si>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</si>
  <si>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</si>
  <si>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</si>
  <si>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</si>
  <si>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</si>
  <si>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</si>
  <si>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</si>
  <si>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</si>
  <si>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</si>
  <si>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</si>
  <si>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</si>
  <si>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</si>
  <si>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</si>
  <si>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</si>
  <si>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</si>
  <si>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</si>
  <si>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</si>
  <si>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</si>
  <si>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</si>
  <si>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</si>
  <si>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</si>
  <si>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</si>
  <si>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</si>
  <si>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</si>
  <si>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</si>
  <si>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</si>
  <si>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</si>
  <si>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</si>
  <si>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</si>
  <si>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</si>
  <si>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</si>
  <si>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</si>
  <si>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</si>
  <si>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</si>
  <si>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</si>
  <si>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</si>
  <si>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</si>
  <si>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</si>
  <si>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</si>
  <si>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</si>
  <si>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</si>
  <si>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</si>
  <si>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</si>
  <si>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</si>
  <si>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</si>
  <si>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</si>
  <si>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</si>
  <si>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</si>
  <si>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</si>
  <si>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</si>
  <si>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</si>
  <si>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</si>
  <si>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</si>
  <si>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</si>
  <si>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</si>
  <si>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</si>
  <si>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</si>
  <si>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</si>
  <si>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</si>
  <si>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</si>
  <si>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</si>
  <si>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</si>
  <si>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</si>
  <si>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</si>
  <si>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</si>
  <si>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</si>
  <si>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</si>
  <si>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</si>
  <si>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</si>
  <si>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</si>
  <si>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</si>
  <si>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</si>
  <si>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</si>
  <si>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</si>
  <si>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</si>
  <si>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</si>
  <si>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</si>
  <si>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</si>
  <si>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</si>
  <si>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</si>
  <si>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</si>
  <si>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</si>
  <si>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</si>
  <si>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</si>
  <si>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</si>
  <si>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</si>
  <si>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</si>
  <si>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</si>
  <si>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</si>
  <si>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</si>
  <si>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</si>
  <si>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</si>
  <si>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</si>
  <si>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</si>
  <si>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</si>
  <si>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</si>
  <si>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</si>
  <si>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</si>
  <si>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</si>
  <si>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</si>
  <si>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</si>
  <si>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</si>
  <si>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</si>
  <si>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</si>
  <si>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</si>
  <si>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</si>
  <si>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</si>
  <si>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</si>
  <si>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</si>
  <si>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</si>
  <si>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</si>
  <si>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</si>
  <si>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</si>
  <si>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</si>
  <si>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</si>
  <si>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</si>
  <si>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</si>
  <si>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</si>
  <si>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</si>
  <si>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</si>
  <si>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</si>
  <si>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</si>
  <si>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</si>
  <si>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</si>
  <si>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</si>
  <si>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</si>
  <si>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</si>
  <si>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</si>
  <si>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</si>
  <si>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</si>
  <si>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</si>
  <si>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</si>
  <si>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</si>
  <si>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</si>
  <si>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</si>
  <si>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</si>
  <si>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</si>
  <si>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</si>
  <si>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</si>
  <si>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</si>
  <si>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</si>
  <si>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</si>
  <si>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</si>
  <si>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</si>
  <si>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</si>
  <si>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</si>
  <si>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</si>
  <si>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</si>
  <si>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</si>
  <si>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</si>
  <si>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</si>
  <si>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</si>
  <si>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</si>
  <si>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</si>
  <si>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</si>
  <si>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</si>
  <si>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</si>
  <si>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</si>
  <si>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</si>
  <si>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</si>
  <si>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</si>
  <si>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</si>
  <si>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</si>
  <si>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</si>
  <si>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</si>
  <si>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</si>
  <si>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</si>
  <si>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</si>
  <si>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</si>
  <si>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</si>
  <si>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</si>
  <si>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</si>
  <si>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</si>
  <si>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</si>
  <si>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</si>
  <si>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</si>
  <si>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</si>
  <si>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</si>
  <si>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</si>
  <si>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</si>
  <si>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</si>
  <si>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</si>
  <si>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</si>
  <si>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</si>
  <si>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</si>
  <si>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</si>
  <si>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</si>
  <si>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</si>
  <si>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</si>
  <si>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</si>
  <si>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</si>
  <si>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</si>
  <si>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</si>
  <si>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</si>
  <si>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</si>
  <si>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</si>
  <si>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</si>
  <si>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</si>
  <si>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</si>
  <si>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</si>
  <si>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</si>
  <si>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</si>
  <si>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</si>
  <si>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</si>
  <si>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</si>
  <si>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</si>
  <si>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</si>
  <si>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</si>
  <si>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</si>
  <si>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</si>
  <si>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</si>
  <si>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</si>
  <si>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</si>
  <si>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</si>
  <si>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</si>
  <si>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</si>
  <si>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</si>
  <si>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</si>
  <si>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</si>
  <si>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</si>
  <si>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</si>
  <si>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</si>
  <si>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</si>
  <si>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</si>
  <si>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</si>
  <si>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</si>
  <si>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</si>
  <si>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</si>
  <si>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</si>
  <si>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</si>
  <si>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</si>
  <si>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</si>
  <si>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</si>
  <si>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</si>
  <si>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</si>
  <si>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</si>
  <si>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</si>
  <si>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</si>
  <si>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</si>
  <si>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</si>
  <si>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</si>
  <si>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</si>
  <si>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</si>
  <si>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</si>
  <si>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</si>
  <si>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</si>
  <si>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</si>
  <si>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</si>
  <si>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</si>
  <si>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</si>
  <si>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</si>
  <si>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</si>
  <si>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</si>
  <si>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</si>
  <si>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</si>
  <si>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</si>
  <si>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</si>
  <si>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</si>
  <si>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</si>
  <si>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</si>
  <si>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</si>
  <si>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</si>
  <si>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</si>
  <si>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</si>
  <si>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</si>
  <si>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</si>
  <si>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</si>
  <si>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</si>
  <si>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</si>
  <si>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</si>
  <si>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</si>
  <si>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</si>
  <si>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</si>
  <si>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</si>
  <si>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</si>
  <si>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</si>
  <si>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</si>
  <si>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</si>
  <si>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</si>
  <si>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</si>
  <si>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</si>
  <si>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</si>
  <si>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</si>
  <si>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</si>
  <si>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</si>
  <si>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</si>
  <si>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</si>
  <si>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</si>
  <si>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</si>
  <si>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</si>
  <si>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</si>
  <si>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</si>
  <si>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</si>
  <si>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</si>
  <si>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</si>
  <si>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</si>
  <si>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</si>
  <si>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</si>
  <si>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</si>
  <si>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</si>
  <si>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</si>
  <si>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</si>
  <si>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</si>
  <si>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</si>
  <si>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</si>
  <si>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</si>
  <si>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</si>
  <si>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</si>
  <si>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</si>
  <si>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</si>
  <si>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</si>
  <si>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</si>
  <si>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</si>
  <si>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</si>
  <si>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</si>
  <si>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</si>
  <si>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</si>
  <si>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</si>
  <si>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</si>
  <si>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</si>
  <si>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</si>
  <si>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</si>
  <si>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</si>
  <si>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</si>
  <si>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</si>
  <si>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</si>
  <si>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</si>
  <si>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</si>
  <si>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</si>
  <si>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</si>
  <si>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</si>
  <si>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</si>
  <si>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</si>
  <si>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</si>
  <si>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</si>
  <si>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</si>
  <si>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</si>
  <si>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</si>
  <si>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</si>
  <si>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</si>
  <si>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</si>
  <si>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</si>
  <si>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</si>
  <si>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</si>
  <si>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</si>
  <si>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</si>
  <si>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</si>
  <si>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</si>
  <si>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</si>
  <si>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</si>
  <si>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</si>
  <si>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</si>
  <si>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</si>
  <si>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</si>
  <si>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</si>
  <si>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</si>
  <si>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</si>
  <si>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</si>
  <si>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</si>
  <si>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</si>
  <si>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</si>
  <si>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</si>
  <si>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</si>
  <si>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</si>
  <si>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</si>
  <si>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</si>
  <si>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</si>
  <si>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</si>
  <si>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</si>
  <si>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</si>
  <si>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</si>
  <si>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</si>
  <si>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</si>
  <si>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</si>
  <si>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</si>
  <si>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</si>
  <si>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</si>
  <si>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</si>
  <si>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</si>
  <si>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</si>
  <si>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</si>
  <si>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</si>
  <si>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</si>
  <si>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</si>
  <si>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</si>
  <si>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</si>
  <si>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</si>
  <si>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</si>
  <si>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</si>
  <si>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</si>
  <si>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</si>
  <si>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</si>
  <si>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</si>
  <si>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</si>
  <si>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</si>
  <si>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</si>
  <si>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</si>
  <si>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</si>
  <si>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</si>
  <si>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</si>
  <si>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</si>
  <si>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</si>
  <si>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</si>
  <si>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</si>
  <si>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</si>
  <si>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</si>
  <si>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</si>
  <si>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</si>
  <si>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</si>
  <si>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</si>
  <si>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</si>
  <si>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</si>
  <si>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</si>
  <si>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</si>
  <si>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</si>
  <si>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</si>
  <si>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</si>
  <si>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</si>
  <si>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</si>
  <si>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</si>
  <si>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</si>
  <si>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</si>
  <si>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</si>
  <si>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</si>
  <si>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</si>
  <si>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</si>
  <si>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</si>
  <si>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</si>
  <si>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</si>
  <si>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</si>
  <si>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</si>
  <si>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</si>
  <si>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</si>
  <si>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</si>
  <si>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</si>
  <si>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</si>
  <si>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</si>
  <si>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</si>
  <si>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</si>
  <si>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</si>
  <si>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</si>
  <si>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</si>
  <si>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</si>
  <si>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</si>
  <si>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</si>
  <si>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</si>
  <si>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</si>
  <si>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</si>
  <si>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</si>
  <si>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</si>
  <si>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</si>
  <si>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</si>
  <si>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</si>
  <si>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</si>
  <si>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</si>
  <si>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</si>
  <si>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</si>
  <si>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</si>
  <si>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</si>
  <si>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</si>
  <si>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</si>
  <si>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</si>
  <si>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</si>
  <si>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</si>
  <si>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</si>
  <si>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</si>
  <si>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</si>
  <si>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</si>
  <si>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</si>
  <si>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</si>
  <si>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</si>
  <si>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</si>
  <si>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</si>
  <si>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</si>
  <si>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</si>
  <si>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</si>
  <si>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</si>
  <si>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</si>
  <si>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</si>
  <si>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</si>
  <si>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</si>
  <si>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</si>
  <si>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</si>
  <si>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</si>
  <si>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</si>
  <si>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</si>
  <si>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</si>
  <si>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</si>
  <si>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</si>
  <si>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</si>
  <si>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</si>
  <si>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</si>
  <si>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</si>
  <si>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</si>
  <si>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</si>
  <si>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</si>
  <si>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</si>
  <si>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</si>
  <si>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</si>
  <si>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</si>
  <si>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</si>
  <si>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</si>
  <si>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</si>
  <si>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</si>
  <si>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</si>
  <si>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</si>
  <si>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</si>
  <si>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</si>
  <si>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</si>
  <si>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</si>
  <si>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</si>
  <si>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</si>
  <si>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</si>
  <si>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</si>
  <si>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</si>
  <si>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</si>
  <si>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</si>
  <si>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</si>
  <si>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</si>
  <si>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</si>
  <si>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</si>
  <si>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</si>
  <si>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</si>
  <si>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</si>
  <si>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</si>
  <si>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</si>
  <si>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</si>
  <si>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</si>
  <si>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</si>
  <si>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</si>
  <si>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</si>
  <si>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</si>
  <si>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</si>
  <si>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</si>
  <si>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</si>
  <si>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</si>
  <si>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</si>
  <si>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</si>
  <si>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</si>
  <si>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</si>
  <si>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</si>
  <si>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</si>
  <si>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</si>
  <si>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</si>
  <si>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</si>
  <si>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</si>
  <si>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</si>
  <si>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</si>
  <si>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</si>
  <si>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</si>
  <si>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</si>
  <si>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</si>
  <si>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</si>
  <si>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</si>
  <si>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</si>
  <si>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</si>
  <si>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</si>
  <si>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</si>
  <si>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</si>
  <si>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</si>
  <si>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</si>
  <si>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</si>
  <si>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</si>
  <si>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</si>
  <si>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</si>
  <si>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</si>
  <si>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</si>
  <si>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</si>
  <si>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</si>
  <si>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</si>
  <si>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</si>
  <si>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</si>
  <si>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</si>
  <si>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</si>
  <si>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</si>
  <si>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</si>
  <si>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</si>
  <si>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</si>
  <si>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</si>
  <si>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</si>
  <si>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</si>
  <si>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</si>
  <si>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</si>
  <si>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</si>
  <si>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</si>
  <si>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</si>
  <si>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</si>
  <si>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</si>
  <si>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</si>
  <si>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</si>
  <si>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</si>
  <si>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</si>
  <si>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</si>
  <si>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</si>
  <si>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</si>
  <si>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</si>
  <si>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</si>
  <si>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</si>
  <si>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</si>
  <si>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</si>
  <si>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</si>
  <si>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</si>
  <si>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</si>
  <si>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</si>
  <si>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</si>
  <si>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</si>
  <si>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</si>
  <si>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</si>
  <si>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</si>
  <si>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</si>
  <si>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</si>
  <si>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</si>
  <si>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</si>
  <si>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</si>
  <si>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</si>
  <si>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</si>
  <si>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</si>
  <si>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</si>
  <si>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</si>
  <si>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</si>
  <si>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</si>
  <si>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</si>
  <si>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</si>
  <si>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</si>
  <si>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</si>
  <si>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</si>
  <si>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</si>
  <si>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</si>
  <si>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</si>
  <si>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</si>
  <si>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</si>
  <si>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</si>
  <si>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</si>
  <si>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</si>
  <si>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</si>
  <si>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</si>
  <si>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</si>
  <si>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</si>
  <si>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</si>
  <si>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</si>
  <si>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</si>
  <si>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</si>
  <si>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</si>
  <si>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</si>
  <si>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</si>
  <si>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</si>
  <si>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</si>
  <si>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</si>
  <si>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</si>
  <si>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</si>
  <si>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</si>
  <si>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</si>
  <si>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</si>
  <si>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</si>
  <si>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</si>
  <si>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</si>
  <si>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</si>
  <si>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</si>
  <si>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</si>
  <si>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</si>
  <si>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</si>
  <si>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</si>
  <si>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</si>
  <si>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</si>
  <si>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</si>
  <si>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</si>
  <si>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</si>
  <si>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</si>
  <si>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</si>
  <si>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</si>
  <si>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</si>
  <si>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</si>
  <si>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</si>
  <si>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</si>
  <si>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</si>
  <si>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</si>
  <si>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</si>
  <si>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</si>
  <si>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</si>
  <si>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</si>
  <si>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</si>
  <si>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</si>
  <si>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</si>
  <si>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</si>
  <si>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</si>
  <si>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</si>
  <si>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</si>
  <si>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</si>
  <si>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</si>
  <si>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</si>
  <si>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</si>
  <si>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</si>
  <si>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</si>
  <si>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</si>
  <si>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</si>
  <si>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</si>
  <si>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</si>
  <si>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</si>
  <si>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</si>
  <si>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</si>
  <si>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</si>
  <si>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</si>
  <si>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</si>
  <si>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</si>
  <si>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</si>
  <si>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</si>
  <si>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</si>
  <si>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</si>
  <si>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</si>
  <si>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</si>
  <si>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</si>
  <si>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</si>
  <si>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</si>
  <si>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</si>
  <si>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</si>
  <si>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</si>
  <si>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</si>
  <si>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</si>
  <si>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</si>
  <si>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</si>
  <si>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</si>
  <si>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</si>
  <si>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</si>
  <si>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</si>
  <si>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</si>
  <si>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</si>
  <si>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</si>
  <si>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</si>
  <si>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</si>
  <si>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</si>
  <si>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</si>
  <si>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</si>
  <si>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</si>
  <si>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</si>
  <si>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</si>
  <si>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</si>
  <si>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</si>
  <si>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</si>
  <si>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</si>
  <si>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</si>
  <si>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</si>
  <si>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</si>
  <si>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</si>
  <si>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</si>
  <si>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</si>
  <si>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</si>
  <si>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</si>
  <si>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</si>
  <si>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</si>
  <si>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</si>
  <si>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</si>
  <si>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</si>
  <si>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</si>
  <si>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</si>
  <si>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</si>
  <si>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</si>
  <si>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</si>
  <si>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</si>
  <si>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</si>
  <si>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</si>
  <si>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</si>
  <si>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</si>
  <si>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</si>
  <si>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</si>
  <si>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</si>
  <si>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</si>
  <si>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</si>
  <si>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</si>
  <si>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</si>
  <si>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</si>
  <si>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</si>
  <si>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</si>
  <si>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</si>
  <si>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</si>
  <si>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</si>
  <si>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</si>
  <si>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</si>
  <si>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</si>
  <si>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</si>
  <si>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</si>
  <si>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</si>
  <si>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</si>
  <si>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</si>
  <si>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</si>
  <si>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</si>
  <si>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</si>
  <si>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</si>
  <si>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</si>
  <si>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</si>
  <si>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</si>
  <si>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</si>
  <si>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</si>
  <si>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</si>
  <si>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</si>
  <si>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</si>
  <si>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</si>
  <si>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</si>
  <si>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</si>
  <si>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</si>
  <si>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</si>
  <si>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</si>
  <si>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</si>
  <si>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</si>
  <si>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</si>
  <si>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</si>
  <si>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</si>
  <si>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</si>
  <si>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</si>
  <si>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</si>
  <si>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</si>
  <si>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</si>
  <si>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</si>
  <si>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</si>
  <si>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</si>
  <si>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</si>
  <si>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</si>
  <si>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</si>
  <si>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</si>
  <si>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</si>
  <si>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</si>
  <si>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</si>
  <si>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</si>
  <si>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</si>
  <si>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</si>
  <si>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</si>
  <si>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</si>
  <si>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</si>
  <si>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</si>
  <si>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</si>
  <si>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</si>
  <si>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</si>
  <si>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</si>
  <si>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</si>
  <si>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</si>
  <si>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</si>
  <si>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</si>
  <si>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</si>
  <si>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</si>
  <si>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</si>
  <si>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</si>
  <si>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</si>
  <si>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</si>
  <si>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</si>
  <si>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</si>
  <si>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</si>
  <si>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</si>
  <si>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</si>
  <si>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</si>
  <si>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</si>
  <si>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</si>
  <si>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</si>
  <si>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</si>
  <si>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</si>
  <si>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</si>
  <si>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</si>
  <si>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</si>
  <si>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</si>
  <si>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</si>
  <si>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</si>
  <si>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</si>
  <si>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</si>
  <si>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</si>
  <si>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</si>
  <si>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</si>
  <si>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</si>
  <si>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</si>
  <si>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</si>
  <si>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</si>
  <si>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</si>
  <si>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</si>
  <si>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</si>
  <si>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</si>
  <si>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</si>
  <si>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</si>
  <si>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</si>
  <si>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</si>
  <si>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</si>
  <si>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</si>
  <si>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</si>
  <si>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</si>
  <si>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</si>
  <si>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</si>
  <si>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</si>
  <si>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</si>
  <si>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</si>
  <si>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</si>
  <si>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</si>
  <si>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</si>
  <si>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</si>
  <si>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</si>
  <si>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</si>
  <si>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</si>
  <si>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</si>
  <si>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</si>
  <si>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</si>
  <si>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</si>
  <si>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</si>
  <si>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</si>
  <si>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</si>
  <si>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</si>
  <si>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</si>
  <si>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</si>
  <si>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</si>
  <si>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</si>
  <si>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</si>
  <si>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</si>
  <si>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</si>
  <si>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</si>
  <si>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</si>
  <si>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</si>
  <si>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</si>
  <si>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</si>
  <si>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</si>
  <si>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</si>
  <si>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</si>
  <si>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</si>
  <si>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</si>
  <si>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</si>
  <si>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</si>
  <si>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</si>
  <si>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</si>
  <si>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</si>
  <si>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</si>
  <si>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</si>
  <si>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</si>
  <si>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</si>
  <si>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</si>
  <si>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</si>
  <si>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</si>
  <si>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</si>
  <si>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</si>
  <si>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</si>
  <si>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</si>
  <si>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</si>
  <si>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</si>
  <si>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</si>
  <si>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</si>
  <si>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</si>
  <si>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</si>
  <si>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</si>
  <si>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</si>
  <si>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</si>
  <si>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</si>
  <si>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</si>
  <si>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</si>
  <si>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</si>
  <si>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</si>
  <si>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</si>
  <si>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</si>
  <si>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</si>
  <si>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</si>
  <si>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</si>
  <si>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</si>
  <si>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</si>
  <si>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</si>
  <si>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</si>
  <si>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</si>
  <si>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</si>
  <si>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</si>
  <si>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</si>
  <si>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</si>
  <si>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</si>
  <si>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</si>
  <si>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</si>
  <si>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</si>
  <si>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</si>
  <si>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</si>
  <si>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</si>
  <si>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</si>
  <si>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</si>
  <si>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</si>
  <si>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</si>
  <si>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</si>
  <si>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</si>
  <si>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</si>
  <si>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</si>
  <si>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</si>
  <si>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</si>
  <si>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</si>
  <si>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</si>
  <si>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</si>
  <si>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</si>
  <si>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</si>
  <si>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</si>
  <si>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</si>
  <si>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</si>
  <si>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</si>
  <si>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</si>
  <si>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</si>
  <si>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</si>
  <si>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</si>
  <si>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</si>
  <si>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</si>
  <si>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</si>
  <si>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</si>
  <si>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</si>
  <si>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</si>
  <si>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</si>
  <si>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</si>
  <si>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</si>
  <si>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</si>
  <si>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</si>
  <si>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</si>
  <si>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</si>
  <si>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</si>
  <si>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</si>
  <si>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</si>
  <si>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</si>
  <si>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</si>
  <si>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</si>
  <si>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</si>
  <si>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</si>
  <si>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</si>
  <si>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</si>
  <si>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</si>
  <si>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</si>
  <si>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</si>
  <si>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</si>
  <si>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</si>
  <si>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</si>
  <si>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</si>
  <si>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</si>
  <si>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</si>
  <si>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</si>
  <si>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</si>
  <si>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</si>
  <si>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</si>
  <si>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</si>
  <si>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</si>
  <si>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</si>
  <si>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</si>
  <si>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</si>
  <si>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</si>
  <si>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</si>
  <si>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</si>
  <si>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</si>
  <si>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</si>
  <si>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</si>
  <si>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</si>
  <si>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</si>
  <si>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</si>
  <si>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</si>
  <si>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</si>
  <si>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</si>
  <si>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</si>
  <si>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</si>
  <si>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</si>
  <si>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</si>
  <si>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</si>
  <si>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</si>
  <si>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</si>
  <si>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</si>
  <si>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</si>
  <si>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</si>
  <si>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</si>
  <si>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</si>
  <si>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</si>
  <si>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</si>
  <si>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</si>
  <si>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</si>
  <si>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</si>
  <si>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</si>
  <si>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</si>
  <si>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</si>
  <si>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</si>
  <si>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</si>
  <si>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</si>
  <si>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</si>
  <si>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</si>
  <si>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</si>
  <si>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</si>
  <si>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</si>
  <si>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</si>
  <si>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</si>
  <si>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</si>
  <si>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</si>
  <si>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</si>
  <si>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</si>
  <si>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</si>
  <si>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</si>
  <si>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</si>
  <si>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</si>
  <si>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</si>
  <si>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</si>
  <si>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</si>
  <si>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</si>
  <si>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</si>
  <si>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</si>
  <si>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</si>
  <si>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</si>
  <si>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</si>
  <si>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</si>
  <si>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</si>
  <si>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</si>
  <si>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</si>
  <si>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</si>
  <si>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</si>
  <si>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</si>
  <si>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</si>
  <si>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</si>
  <si>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</si>
  <si>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</si>
  <si>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</si>
  <si>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</si>
  <si>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</si>
  <si>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</si>
  <si>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</si>
  <si>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</si>
  <si>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</si>
  <si>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</si>
  <si>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</si>
  <si>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</si>
  <si>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</si>
  <si>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</si>
  <si>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</si>
  <si>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</si>
  <si>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</si>
  <si>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</si>
  <si>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</si>
  <si>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</si>
  <si>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</si>
  <si>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</si>
  <si>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</si>
  <si>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</si>
  <si>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</si>
  <si>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</si>
  <si>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</si>
  <si>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</si>
  <si>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</si>
  <si>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</si>
  <si>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</si>
  <si>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</si>
  <si>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</si>
  <si>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</si>
  <si>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</si>
  <si>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</si>
  <si>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</si>
  <si>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</si>
  <si>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</si>
  <si>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</si>
  <si>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</si>
  <si>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</si>
  <si>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</si>
  <si>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</si>
  <si>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</si>
  <si>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</si>
  <si>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</si>
  <si>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</si>
  <si>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</si>
  <si>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</si>
  <si>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</si>
  <si>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</si>
  <si>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</si>
  <si>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</si>
  <si>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</si>
  <si>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</si>
  <si>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</si>
  <si>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</si>
  <si>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</si>
  <si>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</si>
  <si>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</si>
  <si>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</si>
  <si>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</si>
  <si>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</si>
  <si>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</si>
  <si>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</si>
  <si>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</si>
  <si>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</si>
  <si>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</si>
  <si>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</si>
  <si>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</si>
  <si>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</si>
  <si>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</si>
  <si>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</si>
  <si>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</si>
  <si>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</si>
  <si>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</si>
  <si>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</si>
  <si>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</si>
  <si>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</si>
  <si>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</si>
  <si>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</si>
  <si>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</si>
  <si>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</si>
  <si>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</si>
  <si>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</si>
  <si>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</si>
  <si>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</si>
  <si>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</si>
  <si>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</si>
  <si>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</si>
  <si>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</si>
  <si>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</si>
  <si>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</si>
  <si>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</si>
  <si>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</si>
  <si>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</si>
  <si>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</si>
  <si>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</si>
  <si>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</si>
  <si>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</si>
  <si>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</si>
  <si>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</si>
  <si>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</si>
  <si>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</si>
  <si>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</si>
  <si>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</si>
  <si>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</si>
  <si>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</si>
  <si>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</si>
  <si>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</si>
  <si>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</si>
  <si>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</si>
  <si>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</si>
  <si>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</si>
  <si>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</si>
  <si>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</si>
  <si>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</si>
  <si>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</si>
  <si>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</si>
  <si>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</si>
  <si>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</si>
  <si>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</si>
  <si>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</si>
  <si>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</si>
  <si>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</si>
  <si>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</si>
  <si>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</si>
  <si>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</si>
  <si>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</si>
  <si>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</si>
  <si>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</si>
  <si>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</si>
  <si>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</si>
  <si>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</si>
  <si>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</si>
  <si>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</si>
  <si>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</si>
  <si>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</si>
  <si>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</si>
  <si>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</si>
  <si>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</si>
  <si>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</si>
  <si>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</si>
  <si>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</si>
  <si>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</si>
  <si>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</si>
  <si>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</si>
  <si>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</si>
  <si>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</si>
  <si>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</si>
  <si>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</si>
  <si>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</si>
  <si>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</si>
  <si>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</si>
  <si>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</si>
  <si>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</si>
  <si>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</si>
  <si>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</si>
  <si>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</si>
  <si>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</si>
  <si>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</si>
  <si>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</si>
  <si>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</si>
  <si>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</si>
  <si>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</si>
  <si>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</si>
  <si>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</si>
  <si>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</si>
  <si>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</si>
  <si>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</si>
  <si>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</si>
  <si>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</si>
  <si>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</si>
  <si>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</si>
  <si>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</si>
  <si>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</si>
  <si>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</si>
  <si>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</si>
  <si>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</si>
  <si>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</si>
  <si>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</si>
  <si>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</si>
  <si>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</si>
  <si>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</si>
  <si>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</si>
  <si>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</si>
  <si>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</si>
  <si>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</si>
  <si>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</si>
  <si>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</si>
  <si>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</si>
  <si>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</si>
  <si>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</si>
  <si>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</si>
  <si>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</si>
  <si>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</si>
  <si>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</si>
  <si>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</si>
  <si>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</si>
  <si>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</si>
  <si>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</si>
  <si>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</si>
  <si>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</si>
  <si>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</si>
  <si>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</si>
  <si>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</si>
  <si>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</si>
  <si>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</si>
  <si>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</si>
  <si>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</si>
  <si>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</si>
  <si>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</si>
  <si>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</si>
  <si>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</si>
  <si>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</si>
  <si>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</si>
  <si>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</si>
  <si>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</si>
  <si>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</si>
  <si>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</si>
  <si>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</si>
  <si>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</si>
  <si>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</si>
  <si>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</si>
  <si>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</si>
  <si>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</si>
  <si>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</si>
  <si>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</si>
  <si>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</si>
  <si>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</si>
  <si>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</si>
  <si>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</si>
  <si>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</si>
  <si>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</si>
  <si>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</si>
  <si>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</si>
  <si>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</si>
  <si>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</si>
  <si>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</si>
  <si>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</si>
  <si>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</si>
  <si>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</si>
  <si>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</si>
  <si>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</si>
  <si>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</si>
  <si>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</si>
  <si>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</si>
  <si>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</si>
  <si>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</si>
  <si>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</si>
  <si>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</si>
  <si>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</si>
  <si>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</si>
  <si>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</si>
  <si>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</si>
  <si>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</si>
  <si>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</si>
  <si>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</si>
  <si>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</si>
  <si>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</si>
  <si>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</si>
  <si>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</si>
  <si>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</si>
  <si>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</si>
  <si>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</si>
  <si>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</si>
  <si>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</si>
  <si>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</si>
  <si>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</si>
  <si>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</si>
  <si>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</si>
  <si>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</si>
  <si>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</si>
  <si>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</si>
  <si>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</si>
  <si>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</si>
  <si>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</si>
  <si>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</si>
  <si>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</si>
  <si>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</si>
  <si>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</si>
  <si>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</si>
  <si>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</si>
  <si>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</si>
  <si>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</si>
  <si>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</si>
  <si>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</si>
  <si>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</si>
  <si>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</si>
  <si>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</si>
  <si>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</si>
  <si>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</si>
  <si>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</si>
  <si>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</si>
  <si>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</si>
  <si>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</si>
  <si>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</si>
  <si>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</si>
  <si>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</si>
  <si>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</si>
  <si>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</si>
  <si>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</si>
  <si>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</si>
  <si>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</si>
  <si>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</si>
  <si>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</si>
  <si>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</si>
  <si>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</si>
  <si>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</si>
  <si>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</si>
  <si>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</si>
  <si>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</si>
  <si>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</si>
  <si>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</si>
  <si>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</si>
  <si>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</si>
  <si>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</si>
  <si>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</si>
  <si>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</si>
  <si>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</si>
  <si>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</si>
  <si>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</si>
  <si>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</si>
  <si>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</si>
  <si>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</si>
  <si>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</si>
  <si>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</si>
  <si>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</si>
  <si>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</si>
  <si>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</si>
  <si>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</si>
  <si>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</si>
  <si>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</si>
  <si>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</si>
  <si>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</si>
  <si>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</si>
  <si>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</si>
  <si>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</si>
  <si>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</si>
  <si>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</si>
  <si>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</si>
  <si>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</si>
  <si>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</si>
  <si>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</si>
  <si>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</si>
  <si>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</si>
  <si>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</si>
  <si>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</si>
  <si>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</si>
  <si>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</si>
  <si>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</si>
  <si>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</si>
  <si>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</si>
  <si>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</si>
  <si>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</si>
  <si>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</si>
  <si>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</si>
  <si>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</si>
  <si>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</si>
  <si>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</si>
  <si>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</si>
  <si>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</si>
  <si>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</si>
  <si>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</si>
  <si>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</si>
  <si>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</si>
  <si>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</si>
  <si>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</si>
  <si>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</si>
  <si>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</si>
  <si>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</si>
  <si>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</si>
  <si>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</si>
  <si>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</si>
  <si>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</si>
  <si>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</si>
  <si>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</si>
  <si>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</si>
  <si>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</si>
  <si>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</si>
  <si>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</si>
  <si>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</si>
  <si>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</si>
  <si>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</si>
  <si>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</si>
  <si>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</si>
  <si>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</si>
  <si>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</si>
  <si>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</si>
  <si>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</si>
  <si>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</si>
  <si>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</si>
  <si>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</si>
  <si>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</si>
  <si>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</si>
  <si>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</si>
  <si>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</si>
  <si>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</si>
  <si>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</si>
  <si>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</si>
  <si>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</si>
  <si>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</si>
  <si>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</si>
  <si>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</si>
  <si>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</si>
  <si>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</si>
  <si>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</si>
  <si>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</si>
  <si>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</si>
  <si>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</si>
  <si>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</si>
  <si>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</si>
  <si>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</si>
  <si>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</si>
  <si>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</si>
  <si>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</si>
  <si>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</si>
  <si>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</si>
  <si>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</si>
  <si>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</si>
  <si>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</si>
  <si>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</si>
  <si>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</si>
  <si>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</si>
  <si>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</si>
  <si>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</si>
  <si>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</si>
  <si>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</si>
  <si>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</si>
  <si>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</si>
  <si>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</si>
  <si>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</si>
  <si>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</si>
  <si>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</si>
  <si>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</si>
  <si>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</si>
  <si>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</si>
  <si>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</si>
  <si>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</si>
  <si>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</si>
  <si>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</si>
  <si>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</si>
  <si>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</si>
  <si>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</si>
  <si>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</si>
  <si>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</si>
  <si>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</si>
  <si>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</si>
  <si>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</si>
  <si>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</si>
  <si>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</si>
  <si>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</si>
  <si>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</si>
  <si>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</si>
  <si>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</si>
  <si>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</si>
  <si>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</si>
  <si>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</si>
  <si>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</si>
  <si>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</si>
  <si>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</si>
  <si>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</si>
  <si>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</si>
  <si>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</si>
  <si>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</si>
  <si>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</si>
  <si>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</si>
  <si>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</si>
  <si>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</si>
  <si>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</si>
  <si>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</si>
  <si>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</si>
  <si>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</si>
  <si>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</si>
  <si>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</si>
  <si>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</si>
  <si>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</si>
  <si>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</si>
  <si>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</si>
  <si>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</si>
  <si>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</si>
  <si>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</si>
  <si>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</si>
  <si>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</si>
  <si>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</si>
  <si>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</si>
  <si>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</si>
  <si>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</si>
  <si>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</si>
  <si>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</si>
  <si>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</si>
  <si>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</si>
  <si>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</si>
  <si>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</si>
  <si>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</si>
  <si>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</si>
  <si>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</si>
  <si>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</si>
  <si>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</si>
  <si>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</si>
  <si>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</si>
  <si>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</si>
  <si>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</si>
  <si>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</si>
  <si>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</si>
  <si>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</si>
  <si>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</si>
  <si>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</si>
  <si>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</si>
  <si>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</si>
  <si>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</si>
  <si>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</si>
  <si>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</si>
  <si>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</si>
  <si>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</si>
  <si>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</si>
  <si>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</si>
  <si>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</si>
  <si>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</si>
  <si>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</si>
  <si>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</si>
  <si>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</si>
  <si>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</si>
  <si>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</si>
  <si>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</si>
  <si>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</si>
  <si>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</si>
  <si>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</si>
  <si>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</si>
  <si>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</si>
  <si>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</si>
  <si>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</si>
  <si>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</si>
  <si>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</si>
  <si>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</si>
  <si>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</si>
  <si>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</si>
  <si>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</si>
  <si>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</si>
  <si>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</si>
  <si>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</si>
  <si>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</si>
  <si>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</si>
  <si>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</si>
  <si>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</si>
  <si>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</si>
  <si>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</si>
  <si>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</si>
  <si>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</si>
  <si>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</si>
  <si>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</si>
  <si>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</si>
  <si>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</si>
  <si>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</si>
  <si>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</si>
  <si>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</si>
  <si>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</si>
  <si>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</si>
  <si>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</si>
  <si>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</si>
  <si>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</si>
  <si>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</si>
  <si>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</si>
  <si>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</si>
  <si>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</si>
  <si>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</si>
  <si>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</si>
  <si>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</si>
  <si>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</si>
  <si>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</si>
  <si>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</si>
  <si>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</si>
  <si>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</si>
  <si>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</si>
  <si>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</si>
  <si>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</si>
  <si>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</si>
  <si>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</si>
  <si>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</si>
  <si>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</si>
  <si>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</si>
  <si>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</si>
  <si>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</si>
  <si>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</si>
  <si>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</si>
  <si>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</si>
  <si>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</si>
  <si>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</si>
  <si>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</si>
  <si>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</si>
  <si>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</si>
  <si>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</si>
  <si>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</si>
  <si>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</si>
  <si>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</si>
  <si>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</si>
  <si>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</si>
  <si>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</si>
  <si>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</si>
  <si>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</si>
  <si>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</si>
  <si>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</si>
  <si>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</si>
  <si>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</si>
  <si>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</si>
  <si>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</si>
  <si>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</si>
  <si>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</si>
  <si>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</si>
  <si>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</si>
  <si>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</si>
  <si>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</si>
  <si>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</si>
  <si>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</si>
  <si>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</si>
  <si>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</si>
  <si>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</si>
  <si>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</si>
  <si>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</si>
  <si>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</si>
  <si>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</si>
  <si>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</si>
  <si>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</si>
  <si>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</si>
  <si>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</si>
  <si>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</si>
  <si>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</si>
  <si>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</si>
  <si>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</si>
  <si>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</si>
  <si>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</si>
  <si>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</si>
  <si>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</si>
  <si>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</si>
  <si>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</si>
  <si>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</si>
  <si>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</si>
  <si>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</si>
  <si>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</si>
  <si>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</si>
  <si>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</si>
  <si>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</si>
  <si>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</si>
  <si>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</si>
  <si>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</si>
  <si>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</si>
  <si>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</si>
  <si>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</si>
  <si>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</si>
  <si>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</si>
  <si>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</si>
  <si>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</si>
  <si>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</si>
  <si>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</si>
  <si>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</si>
  <si>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</si>
  <si>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</si>
  <si>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</si>
  <si>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</si>
  <si>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</si>
  <si>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</si>
  <si>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</si>
  <si>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</si>
  <si>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</si>
  <si>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</si>
  <si>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</si>
  <si>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</si>
  <si>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</si>
  <si>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</si>
  <si>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</si>
  <si>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</si>
  <si>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</si>
  <si>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</si>
  <si>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</si>
  <si>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</si>
  <si>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</si>
  <si>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</si>
  <si>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</si>
  <si>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</si>
  <si>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</si>
  <si>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</si>
  <si>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</si>
  <si>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</si>
  <si>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</si>
  <si>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</si>
  <si>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</si>
  <si>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</si>
  <si>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</si>
  <si>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</si>
  <si>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</si>
  <si>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</si>
  <si>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</si>
  <si>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</si>
  <si>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</si>
  <si>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</si>
  <si>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</si>
  <si>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</si>
  <si>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</si>
  <si>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</si>
  <si>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</si>
  <si>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</si>
  <si>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</si>
  <si>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</si>
  <si>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</si>
  <si>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</si>
  <si>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</si>
  <si>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</si>
  <si>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</si>
  <si>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</si>
  <si>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</si>
  <si>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</si>
  <si>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</si>
  <si>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</si>
  <si>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</si>
  <si>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</si>
  <si>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</si>
  <si>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</si>
  <si>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</si>
  <si>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</si>
  <si>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</si>
  <si>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</si>
  <si>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</si>
  <si>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</si>
  <si>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</si>
  <si>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</si>
  <si>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</si>
  <si>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</si>
  <si>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</si>
  <si>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</si>
  <si>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</si>
  <si>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</si>
  <si>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</si>
  <si>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</si>
  <si>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</si>
  <si>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</si>
  <si>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</si>
  <si>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</si>
  <si>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</si>
  <si>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</si>
  <si>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</si>
  <si>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</si>
  <si>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</si>
  <si>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</si>
  <si>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</si>
  <si>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</si>
  <si>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</si>
  <si>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</si>
  <si>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</si>
  <si>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</si>
  <si>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</si>
  <si>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</si>
  <si>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</si>
  <si>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</si>
  <si>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</si>
  <si>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</si>
  <si>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</si>
  <si>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</si>
  <si>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</si>
  <si>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</si>
  <si>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</si>
  <si>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</si>
  <si>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</si>
  <si>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</si>
  <si>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</si>
  <si>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</si>
  <si>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</si>
  <si>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</si>
  <si>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</si>
  <si>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</si>
  <si>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</si>
  <si>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</si>
  <si>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</si>
  <si>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</si>
  <si>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</si>
  <si>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</si>
  <si>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</si>
  <si>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</si>
  <si>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</si>
  <si>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</si>
  <si>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</si>
  <si>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</si>
  <si>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</si>
  <si>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</si>
  <si>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</si>
  <si>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</si>
  <si>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</si>
  <si>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</si>
  <si>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</si>
  <si>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</si>
  <si>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</si>
  <si>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</si>
  <si>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</si>
  <si>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</si>
  <si>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</si>
  <si>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</si>
  <si>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</si>
  <si>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</si>
  <si>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</si>
  <si>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</si>
  <si>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</si>
  <si>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</si>
  <si>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</si>
  <si>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</si>
  <si>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</si>
  <si>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</si>
  <si>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</si>
  <si>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</si>
  <si>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</si>
  <si>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</si>
  <si>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</si>
  <si>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</si>
  <si>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</si>
  <si>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</si>
  <si>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</si>
  <si>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</si>
  <si>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</si>
  <si>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</si>
  <si>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</si>
  <si>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</si>
  <si>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</si>
  <si>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</si>
  <si>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</si>
  <si>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</si>
  <si>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</si>
  <si>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</si>
  <si>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</si>
  <si>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</si>
  <si>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</si>
  <si>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</si>
  <si>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</si>
  <si>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</si>
  <si>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</si>
  <si>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</si>
  <si>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</si>
  <si>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</si>
  <si>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</si>
  <si>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</si>
  <si>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</si>
  <si>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</si>
  <si>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</si>
  <si>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</si>
  <si>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</si>
  <si>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</si>
  <si>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</si>
  <si>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</si>
  <si>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</si>
  <si>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</si>
  <si>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</si>
  <si>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</si>
  <si>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</si>
  <si>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</si>
  <si>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</si>
  <si>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</si>
  <si>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</si>
  <si>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</si>
  <si>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</si>
  <si>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</si>
  <si>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</si>
  <si>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</si>
  <si>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</si>
  <si>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</si>
  <si>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</si>
  <si>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</si>
  <si>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</si>
  <si>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</si>
  <si>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</si>
  <si>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</si>
  <si>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</si>
  <si>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</si>
  <si>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</si>
  <si>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</si>
  <si>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</si>
  <si>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</si>
  <si>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</si>
  <si>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</si>
  <si>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</si>
  <si>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</si>
  <si>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</si>
  <si>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</si>
  <si>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</si>
  <si>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</si>
  <si>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</si>
  <si>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</si>
  <si>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</si>
  <si>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</si>
  <si>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</si>
  <si>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</si>
  <si>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</si>
  <si>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</si>
  <si>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</si>
  <si>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</si>
  <si>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</si>
  <si>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</si>
  <si>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</si>
  <si>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</si>
  <si>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</si>
  <si>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</si>
  <si>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</si>
  <si>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</si>
  <si>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</si>
  <si>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</si>
  <si>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</si>
  <si>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</si>
  <si>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</si>
  <si>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</si>
  <si>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</si>
  <si>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</si>
  <si>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</si>
  <si>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</si>
  <si>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</si>
  <si>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</si>
  <si>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</si>
  <si>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</si>
  <si>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</si>
  <si>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</si>
  <si>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</si>
  <si>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</si>
  <si>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</si>
  <si>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</si>
  <si>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</si>
  <si>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</si>
  <si>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</si>
  <si>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</si>
  <si>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</si>
  <si>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</si>
  <si>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</si>
  <si>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</si>
  <si>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</si>
  <si>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</si>
  <si>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</si>
  <si>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</si>
  <si>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</si>
  <si>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</si>
  <si>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</si>
  <si>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</si>
  <si>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</si>
  <si>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</si>
  <si>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</si>
  <si>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</si>
  <si>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</si>
  <si>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</si>
  <si>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</si>
  <si>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</si>
  <si>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</si>
  <si>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</si>
  <si>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</si>
  <si>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</si>
  <si>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</si>
  <si>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</si>
  <si>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</si>
  <si>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</si>
  <si>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</si>
  <si>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</si>
  <si>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</si>
  <si>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</si>
  <si>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</si>
  <si>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</si>
  <si>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</si>
  <si>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</si>
  <si>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</si>
  <si>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</si>
  <si>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</si>
  <si>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</si>
  <si>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</si>
  <si>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</si>
  <si>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</si>
  <si>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</si>
  <si>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</si>
  <si>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</si>
  <si>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</si>
  <si>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</si>
  <si>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</si>
  <si>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</si>
  <si>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</si>
  <si>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</si>
  <si>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</si>
  <si>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</si>
  <si>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</si>
  <si>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</si>
  <si>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</si>
  <si>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</si>
  <si>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</si>
  <si>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</si>
  <si>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</si>
  <si>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</si>
  <si>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</si>
  <si>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</si>
  <si>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</si>
  <si>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</si>
  <si>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</si>
  <si>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</si>
  <si>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</si>
  <si>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</si>
  <si>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</si>
  <si>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</si>
  <si>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</si>
  <si>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</si>
  <si>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</si>
  <si>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</si>
  <si>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</si>
  <si>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</si>
  <si>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</si>
  <si>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</si>
  <si>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</si>
  <si>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</si>
  <si>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</si>
  <si>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</si>
  <si>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</si>
  <si>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</si>
  <si>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</si>
  <si>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</si>
  <si>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</si>
  <si>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</si>
  <si>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</si>
  <si>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</si>
  <si>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</si>
  <si>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</si>
  <si>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</si>
  <si>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</si>
  <si>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</si>
  <si>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</si>
  <si>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</si>
  <si>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</si>
  <si>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</si>
  <si>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</si>
  <si>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</si>
  <si>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</si>
  <si>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</si>
  <si>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</si>
  <si>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</si>
  <si>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</si>
  <si>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</si>
  <si>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</si>
  <si>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</si>
  <si>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</si>
  <si>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</si>
  <si>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</si>
  <si>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</si>
  <si>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</si>
  <si>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</si>
  <si>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</si>
  <si>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</si>
  <si>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</si>
  <si>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</si>
  <si>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</si>
  <si>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</si>
  <si>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</si>
  <si>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</si>
  <si>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</si>
  <si>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</si>
  <si>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</si>
  <si>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</si>
  <si>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</si>
  <si>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</si>
  <si>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</si>
  <si>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</si>
  <si>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</si>
  <si>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</si>
  <si>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</si>
  <si>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</si>
  <si>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</si>
  <si>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</si>
  <si>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</si>
  <si>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</si>
  <si>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</si>
  <si>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</si>
  <si>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</si>
  <si>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</si>
  <si>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</si>
  <si>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</si>
  <si>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</si>
  <si>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</si>
  <si>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</si>
  <si>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</si>
  <si>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</si>
  <si>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</si>
  <si>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</si>
  <si>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</si>
  <si>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</si>
  <si>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</si>
  <si>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</si>
  <si>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</si>
  <si>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</si>
  <si>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</si>
  <si>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</si>
  <si>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</si>
  <si>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</si>
  <si>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</si>
  <si>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</si>
  <si>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</si>
  <si>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</si>
  <si>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</si>
  <si>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</si>
  <si>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</si>
  <si>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</si>
  <si>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</si>
  <si>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</si>
  <si>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</si>
  <si>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</si>
  <si>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</si>
  <si>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</si>
  <si>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</si>
  <si>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</si>
  <si>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</si>
  <si>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</si>
  <si>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</si>
  <si>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</si>
  <si>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</si>
  <si>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</si>
  <si>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</si>
  <si>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</si>
  <si>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</si>
  <si>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</si>
  <si>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</si>
  <si>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</si>
  <si>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</si>
  <si>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</si>
  <si>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</si>
  <si>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</si>
  <si>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</si>
  <si>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</si>
  <si>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</si>
  <si>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</si>
  <si>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</si>
  <si>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</si>
  <si>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</si>
  <si>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</si>
  <si>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</si>
  <si>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</si>
  <si>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</si>
  <si>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</si>
  <si>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</si>
  <si>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</si>
  <si>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</si>
  <si>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</si>
  <si>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</si>
  <si>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</si>
  <si>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</si>
  <si>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</si>
  <si>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</si>
  <si>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</si>
  <si>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</si>
  <si>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</si>
  <si>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</si>
  <si>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</si>
  <si>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</si>
  <si>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</si>
  <si>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</si>
  <si>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</si>
  <si>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</si>
  <si>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</si>
  <si>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</si>
  <si>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</si>
  <si>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</si>
  <si>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</si>
  <si>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</si>
  <si>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</si>
  <si>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</si>
  <si>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</si>
  <si>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</si>
  <si>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</si>
  <si>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</si>
  <si>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</si>
  <si>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</si>
  <si>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</si>
  <si>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</si>
  <si>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</si>
  <si>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</si>
  <si>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</si>
  <si>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</si>
  <si>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</si>
  <si>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</si>
  <si>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</si>
  <si>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</si>
  <si>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</si>
  <si>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</si>
  <si>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</si>
  <si>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</si>
  <si>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</si>
  <si>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</si>
  <si>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</si>
  <si>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</si>
  <si>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</si>
  <si>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</si>
  <si>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</si>
  <si>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</si>
  <si>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</si>
  <si>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</si>
  <si>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</si>
  <si>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</si>
  <si>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</si>
  <si>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</si>
  <si>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</si>
  <si>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</si>
  <si>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</si>
  <si>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</si>
  <si>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</si>
  <si>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</si>
  <si>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</si>
  <si>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</si>
  <si>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</si>
  <si>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</si>
  <si>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</si>
  <si>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</si>
  <si>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</si>
  <si>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</si>
  <si>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</si>
  <si>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</si>
  <si>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</si>
  <si>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</si>
  <si>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</si>
  <si>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</si>
  <si>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</si>
  <si>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</si>
  <si>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</si>
  <si>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</si>
  <si>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</si>
  <si>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</si>
  <si>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</si>
  <si>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</si>
  <si>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</si>
  <si>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</si>
  <si>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</si>
  <si>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</si>
  <si>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</si>
  <si>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</si>
  <si>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</si>
  <si>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</si>
  <si>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</si>
  <si>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</si>
  <si>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</si>
  <si>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</si>
  <si>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</si>
  <si>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</si>
  <si>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</si>
  <si>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</si>
  <si>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</si>
  <si>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</si>
  <si>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</si>
  <si>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</si>
  <si>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</si>
  <si>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</si>
  <si>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</si>
  <si>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</si>
  <si>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</si>
  <si>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</si>
  <si>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</si>
  <si>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</si>
  <si>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</si>
  <si>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</si>
  <si>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</si>
  <si>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</si>
  <si>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</si>
  <si>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</si>
  <si>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</si>
  <si>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</si>
  <si>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</si>
  <si>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</si>
  <si>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</si>
  <si>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</si>
  <si>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</si>
  <si>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</si>
  <si>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</si>
  <si>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</si>
  <si>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</si>
  <si>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</si>
  <si>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</si>
  <si>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</si>
  <si>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</si>
  <si>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</si>
  <si>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</si>
  <si>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</si>
  <si>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</si>
  <si>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</si>
  <si>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</si>
  <si>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</si>
  <si>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</si>
  <si>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</si>
  <si>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</si>
  <si>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</si>
  <si>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</si>
  <si>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</si>
  <si>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</si>
  <si>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</si>
  <si>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</si>
  <si>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</si>
  <si>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</si>
  <si>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</si>
  <si>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</si>
  <si>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</si>
  <si>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</si>
  <si>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</si>
  <si>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</si>
  <si>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</si>
  <si>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</si>
  <si>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</si>
  <si>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</si>
  <si>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</si>
  <si>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</si>
  <si>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</si>
  <si>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</si>
  <si>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</si>
  <si>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</si>
  <si>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</si>
  <si>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</si>
  <si>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</si>
  <si>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</si>
  <si>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</si>
  <si>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</si>
  <si>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</si>
  <si>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</si>
  <si>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</si>
  <si>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</si>
  <si>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</si>
  <si>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</si>
  <si>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</si>
  <si>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</si>
  <si>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</si>
  <si>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</si>
  <si>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</si>
  <si>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</si>
  <si>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</si>
  <si>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</si>
  <si>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</si>
  <si>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</si>
  <si>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</si>
  <si>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</si>
  <si>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</si>
  <si>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</si>
  <si>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</si>
  <si>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</si>
  <si>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</si>
  <si>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</si>
  <si>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</si>
  <si>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</si>
  <si>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</si>
  <si>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</si>
  <si>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</si>
  <si>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</si>
  <si>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</si>
  <si>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</si>
  <si>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</si>
  <si>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</si>
  <si>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</si>
  <si>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</si>
  <si>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</si>
  <si>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</si>
  <si>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</si>
  <si>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</si>
  <si>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</si>
  <si>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</si>
  <si>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</si>
  <si>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</si>
  <si>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</si>
  <si>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</si>
  <si>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</si>
  <si>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</si>
  <si>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</si>
  <si>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</si>
  <si>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</si>
  <si>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</si>
  <si>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</si>
  <si>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</si>
  <si>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</si>
  <si>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</si>
  <si>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</si>
  <si>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</si>
  <si>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</si>
  <si>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</si>
  <si>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</si>
  <si>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</si>
  <si>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</si>
  <si>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</si>
  <si>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</si>
  <si>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</si>
  <si>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</si>
  <si>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</si>
  <si>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</si>
  <si>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</si>
  <si>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</si>
  <si>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</si>
  <si>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</si>
  <si>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</si>
  <si>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</si>
  <si>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</si>
  <si>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</si>
  <si>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</si>
  <si>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</si>
  <si>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</si>
  <si>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</si>
  <si>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</si>
  <si>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</si>
  <si>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</si>
  <si>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</si>
  <si>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</si>
  <si>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</si>
  <si>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</si>
  <si>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</si>
  <si>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</si>
  <si>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</si>
  <si>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</si>
  <si>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</si>
  <si>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</si>
  <si>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</si>
  <si>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</si>
  <si>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</si>
  <si>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</si>
  <si>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</si>
  <si>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</si>
  <si>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</si>
  <si>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</si>
  <si>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</si>
  <si>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</si>
  <si>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</si>
  <si>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</si>
  <si>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</si>
  <si>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</si>
  <si>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</si>
  <si>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</si>
  <si>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</si>
  <si>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</si>
  <si>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</si>
  <si>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</si>
  <si>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</si>
  <si>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</si>
  <si>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</si>
  <si>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</si>
  <si>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</si>
  <si>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</si>
  <si>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</si>
  <si>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</si>
  <si>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</si>
  <si>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</si>
  <si>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</si>
  <si>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</si>
  <si>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</si>
  <si>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</si>
  <si>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</si>
  <si>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</si>
  <si>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</si>
  <si>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</si>
  <si>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</si>
  <si>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</si>
  <si>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</si>
  <si>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</si>
  <si>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</si>
  <si>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</si>
  <si>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</si>
  <si>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</si>
  <si>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</si>
  <si>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</si>
  <si>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</si>
  <si>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</si>
  <si>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</si>
  <si>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</si>
  <si>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</si>
  <si>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</si>
  <si>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</si>
  <si>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</si>
  <si>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</si>
  <si>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</si>
  <si>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</si>
  <si>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</si>
  <si>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</si>
  <si>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</si>
  <si>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</si>
  <si>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</si>
  <si>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</si>
  <si>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</si>
  <si>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</si>
  <si>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</si>
  <si>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</si>
  <si>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</si>
  <si>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</si>
  <si>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</si>
  <si>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</si>
  <si>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</si>
  <si>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</si>
  <si>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</si>
  <si>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</si>
  <si>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</si>
  <si>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</si>
  <si>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</si>
  <si>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</si>
  <si>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</si>
  <si>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</si>
  <si>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</si>
  <si>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</si>
  <si>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</si>
  <si>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</si>
  <si>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</si>
  <si>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</si>
  <si>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</si>
  <si>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</si>
  <si>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</si>
  <si>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</si>
  <si>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</si>
  <si>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</si>
  <si>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</si>
  <si>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</si>
  <si>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</si>
  <si>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</si>
  <si>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</si>
  <si>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</si>
  <si>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</si>
  <si>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</si>
  <si>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</si>
  <si>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</si>
  <si>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</si>
  <si>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</si>
  <si>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</si>
  <si>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</si>
  <si>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</si>
  <si>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</si>
  <si>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</si>
  <si>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</si>
  <si>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</si>
  <si>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</si>
  <si>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</si>
  <si>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</si>
  <si>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</si>
  <si>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</si>
  <si>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</si>
  <si>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</si>
  <si>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</si>
  <si>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</si>
  <si>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</si>
  <si>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</si>
  <si>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</si>
  <si>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</si>
  <si>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</si>
  <si>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</si>
  <si>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</si>
  <si>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</si>
  <si>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</si>
  <si>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</si>
  <si>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</si>
  <si>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</si>
  <si>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</si>
  <si>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</si>
  <si>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</si>
  <si>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</si>
  <si>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</si>
  <si>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</si>
  <si>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</si>
  <si>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</si>
  <si>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</si>
  <si>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</si>
  <si>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</si>
  <si>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</si>
  <si>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</si>
  <si>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</si>
  <si>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</si>
  <si>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</si>
  <si>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</si>
  <si>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</si>
  <si>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</si>
  <si>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</si>
  <si>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</si>
  <si>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</si>
  <si>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</si>
  <si>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</si>
  <si>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</si>
  <si>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</si>
  <si>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</si>
  <si>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</si>
  <si>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</si>
  <si>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</si>
  <si>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</si>
  <si>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</si>
  <si>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</si>
  <si>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</si>
  <si>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</si>
  <si>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</si>
  <si>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</si>
  <si>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</si>
  <si>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</si>
  <si>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</si>
  <si>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</si>
  <si>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</si>
  <si>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</si>
  <si>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</si>
  <si>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</si>
  <si>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</si>
  <si>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</si>
  <si>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</si>
  <si>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</si>
  <si>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</si>
  <si>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</si>
  <si>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</si>
  <si>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</si>
  <si>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</si>
  <si>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</si>
  <si>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</si>
  <si>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</si>
  <si>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</si>
  <si>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</si>
  <si>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</si>
  <si>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</si>
  <si>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</si>
  <si>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</si>
  <si>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</si>
  <si>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</si>
  <si>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</si>
  <si>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</si>
  <si>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</si>
  <si>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</si>
  <si>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</si>
  <si>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</si>
  <si>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</si>
  <si>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</si>
  <si>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</si>
  <si>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</si>
  <si>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</si>
  <si>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</si>
  <si>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</si>
  <si>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</si>
  <si>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</si>
  <si>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</si>
  <si>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</si>
  <si>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</si>
  <si>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</si>
  <si>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</si>
  <si>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</si>
  <si>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</si>
  <si>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</si>
  <si>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</si>
  <si>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</si>
  <si>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</si>
  <si>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</si>
  <si>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</si>
  <si>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</si>
  <si>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</si>
  <si>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</si>
  <si>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</si>
  <si>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</si>
  <si>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</si>
  <si>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</si>
  <si>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</si>
  <si>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</si>
  <si>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</si>
  <si>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</si>
  <si>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</si>
  <si>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</si>
  <si>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</si>
  <si>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</si>
  <si>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</si>
  <si>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</si>
  <si>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</si>
  <si>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</si>
  <si>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</si>
  <si>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</si>
  <si>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</si>
  <si>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</si>
  <si>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</si>
  <si>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</si>
  <si>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</si>
  <si>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</si>
  <si>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</si>
  <si>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</si>
  <si>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</si>
  <si>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</si>
  <si>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</si>
  <si>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</si>
  <si>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</si>
  <si>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</si>
  <si>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</si>
  <si>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</si>
  <si>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</si>
  <si>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</si>
  <si>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</si>
  <si>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</si>
  <si>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</si>
  <si>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</si>
  <si>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</si>
  <si>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</si>
  <si>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</si>
  <si>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</si>
  <si>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</si>
  <si>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</si>
  <si>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</si>
  <si>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</si>
  <si>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</si>
  <si>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</si>
  <si>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</si>
  <si>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</si>
  <si>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</si>
  <si>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</si>
  <si>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</si>
  <si>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</si>
  <si>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</si>
  <si>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</si>
  <si>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</si>
  <si>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</si>
  <si>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</si>
  <si>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</si>
  <si>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</si>
  <si>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</si>
  <si>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</si>
  <si>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</si>
  <si>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</si>
  <si>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</si>
  <si>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</si>
  <si>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</si>
  <si>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</si>
  <si>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</si>
  <si>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</si>
  <si>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</si>
  <si>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</si>
  <si>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</si>
  <si>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</si>
  <si>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</si>
  <si>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</si>
  <si>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</si>
  <si>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</si>
  <si>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</si>
  <si>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</si>
  <si>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</si>
  <si>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</si>
  <si>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</si>
  <si>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</si>
  <si>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</si>
  <si>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</si>
  <si>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</si>
  <si>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</si>
  <si>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</si>
  <si>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</si>
  <si>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</si>
  <si>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</si>
  <si>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</si>
  <si>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</si>
  <si>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</si>
  <si>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</si>
  <si>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</si>
  <si>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</si>
  <si>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</si>
  <si>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</si>
  <si>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</si>
  <si>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</si>
  <si>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</si>
  <si>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</si>
  <si>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</si>
  <si>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</si>
  <si>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</si>
  <si>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</si>
  <si>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</si>
  <si>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</si>
  <si>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</si>
  <si>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</si>
  <si>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</si>
  <si>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</si>
  <si>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</si>
  <si>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</si>
  <si>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</si>
  <si>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</si>
  <si>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</si>
  <si>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</si>
  <si>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</si>
  <si>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</si>
  <si>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</si>
  <si>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</si>
  <si>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</si>
  <si>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</si>
  <si>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</si>
  <si>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</si>
  <si>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</si>
  <si>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</si>
  <si>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</si>
  <si>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</si>
  <si>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</si>
  <si>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</si>
  <si>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</si>
  <si>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</si>
  <si>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</si>
  <si>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</si>
  <si>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</si>
  <si>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</si>
  <si>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</si>
  <si>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</si>
  <si>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</si>
  <si>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</si>
  <si>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</si>
  <si>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</si>
  <si>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</si>
  <si>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</si>
  <si>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</si>
  <si>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</si>
  <si>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</si>
  <si>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</si>
  <si>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</si>
  <si>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</si>
  <si>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</si>
  <si>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</si>
  <si>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</si>
  <si>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</si>
  <si>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</si>
  <si>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</si>
  <si>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</si>
  <si>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</si>
  <si>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</si>
  <si>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</si>
  <si>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</si>
  <si>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</si>
  <si>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</si>
  <si>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</si>
  <si>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</si>
  <si>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</si>
  <si>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</si>
  <si>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</si>
  <si>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</si>
  <si>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</si>
  <si>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</si>
  <si>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</si>
  <si>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</si>
  <si>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</si>
  <si>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</si>
  <si>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</si>
  <si>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</si>
  <si>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</si>
  <si>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</si>
  <si>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</si>
  <si>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</si>
  <si>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</si>
  <si>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</si>
  <si>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</si>
  <si>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</si>
  <si>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</si>
  <si>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</si>
  <si>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</si>
  <si>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</si>
  <si>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</si>
  <si>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</si>
  <si>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</si>
  <si>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</si>
  <si>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</si>
  <si>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</si>
  <si>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</si>
  <si>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</si>
  <si>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</si>
  <si>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</si>
  <si>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</si>
  <si>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</si>
  <si>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</si>
  <si>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</si>
  <si>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</si>
  <si>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</si>
  <si>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</si>
  <si>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</si>
  <si>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</si>
  <si>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</si>
  <si>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</si>
  <si>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</si>
  <si>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</si>
  <si>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</si>
  <si>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</si>
  <si>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</si>
  <si>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</si>
  <si>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</si>
  <si>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</si>
  <si>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</si>
  <si>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</si>
  <si>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</si>
  <si>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</si>
  <si>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</si>
  <si>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</si>
  <si>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</si>
  <si>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</si>
  <si>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</si>
  <si>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</si>
  <si>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</si>
  <si>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</si>
  <si>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</si>
  <si>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</si>
  <si>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</si>
  <si>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</si>
  <si>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</si>
  <si>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</si>
  <si>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</si>
  <si>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</si>
  <si>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</si>
  <si>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</si>
  <si>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</si>
  <si>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</si>
  <si>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</si>
  <si>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</si>
  <si>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</si>
  <si>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</si>
  <si>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</si>
  <si>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</si>
  <si>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</si>
  <si>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</si>
  <si>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</si>
  <si>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</si>
  <si>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</si>
  <si>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</si>
  <si>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</si>
  <si>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</si>
  <si>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</si>
  <si>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</si>
  <si>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</si>
  <si>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</si>
  <si>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</si>
  <si>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</si>
  <si>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</si>
  <si>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</si>
  <si>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</si>
  <si>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</si>
  <si>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</si>
  <si>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</si>
  <si>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</si>
  <si>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</si>
  <si>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</si>
  <si>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</si>
  <si>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</si>
  <si>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</si>
  <si>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</si>
  <si>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</si>
  <si>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</si>
  <si>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</si>
  <si>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</si>
  <si>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</si>
  <si>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</si>
  <si>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</si>
  <si>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</si>
  <si>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</si>
  <si>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</si>
  <si>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</si>
  <si>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</si>
  <si>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</si>
  <si>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</si>
  <si>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</si>
  <si>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</si>
  <si>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</si>
  <si>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</si>
  <si>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</si>
  <si>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</si>
  <si>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</si>
  <si>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</si>
  <si>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</si>
  <si>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</si>
  <si>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</si>
  <si>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</si>
  <si>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</si>
  <si>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</si>
  <si>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</si>
  <si>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</si>
  <si>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</si>
  <si>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</si>
  <si>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</si>
  <si>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</si>
  <si>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</si>
  <si>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</si>
  <si>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</si>
  <si>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</si>
  <si>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</si>
  <si>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</si>
  <si>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</si>
  <si>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</si>
  <si>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</si>
  <si>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</si>
  <si>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</si>
  <si>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</si>
  <si>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</si>
  <si>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</si>
  <si>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</si>
  <si>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</si>
  <si>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</si>
  <si>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</si>
  <si>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</si>
  <si>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</si>
  <si>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</si>
  <si>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</si>
  <si>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</si>
  <si>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</si>
  <si>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</si>
  <si>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</si>
  <si>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</si>
  <si>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</si>
  <si>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</si>
  <si>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</si>
  <si>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</si>
  <si>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</si>
  <si>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</si>
  <si>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</si>
  <si>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</si>
  <si>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</si>
  <si>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</si>
  <si>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</si>
  <si>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</si>
  <si>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</si>
  <si>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</si>
  <si>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</si>
  <si>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</si>
  <si>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</si>
  <si>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</si>
  <si>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</si>
  <si>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</si>
  <si>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</si>
  <si>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</si>
  <si>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</si>
  <si>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</si>
  <si>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</si>
  <si>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</si>
  <si>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</si>
  <si>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</si>
  <si>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</si>
  <si>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</si>
  <si>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</si>
  <si>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</si>
  <si>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</si>
  <si>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</si>
  <si>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</si>
  <si>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</si>
  <si>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</si>
  <si>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</si>
  <si>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</si>
  <si>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</si>
  <si>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</si>
  <si>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</si>
  <si>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</si>
  <si>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</si>
  <si>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</si>
  <si>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</si>
  <si>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</si>
  <si>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</si>
  <si>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</si>
  <si>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</si>
  <si>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</si>
  <si>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</si>
  <si>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</si>
  <si>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</si>
  <si>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</si>
  <si>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</si>
  <si>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</si>
  <si>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</si>
  <si>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</si>
  <si>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</si>
  <si>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</si>
  <si>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</si>
  <si>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</si>
  <si>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</si>
  <si>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</si>
  <si>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</si>
  <si>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</si>
  <si>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</si>
  <si>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</si>
  <si>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</si>
  <si>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</si>
  <si>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</si>
  <si>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</si>
  <si>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</si>
  <si>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</si>
  <si>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</si>
  <si>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</si>
  <si>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</si>
  <si>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</si>
  <si>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</si>
  <si>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</si>
  <si>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</si>
  <si>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</si>
  <si>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</si>
  <si>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</si>
  <si>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</si>
  <si>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</si>
  <si>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</si>
  <si>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</si>
  <si>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</si>
  <si>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</si>
  <si>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</si>
  <si>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</si>
  <si>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</si>
  <si>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</si>
  <si>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</si>
  <si>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</si>
  <si>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</si>
  <si>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</si>
  <si>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</si>
  <si>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</si>
  <si>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</si>
  <si>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</si>
  <si>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</si>
  <si>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</si>
  <si>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</si>
  <si>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</si>
  <si>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</si>
  <si>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</si>
  <si>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</si>
  <si>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</si>
  <si>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</si>
  <si>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</si>
  <si>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</si>
  <si>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</si>
  <si>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</si>
  <si>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</si>
  <si>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</si>
  <si>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</si>
  <si>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</si>
  <si>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</si>
  <si>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</si>
  <si>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</si>
  <si>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</si>
  <si>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</si>
  <si>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</si>
  <si>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</si>
  <si>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</si>
  <si>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</si>
  <si>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</si>
  <si>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</si>
  <si>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</si>
  <si>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</si>
  <si>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</si>
  <si>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</si>
  <si>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</si>
  <si>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</si>
  <si>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</si>
  <si>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</si>
  <si>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</si>
  <si>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</si>
  <si>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</si>
  <si>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</si>
  <si>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</si>
  <si>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</si>
  <si>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</si>
  <si>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</si>
  <si>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</si>
  <si>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</si>
  <si>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</si>
  <si>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</si>
  <si>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</si>
  <si>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</si>
  <si>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</si>
  <si>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</si>
  <si>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</si>
  <si>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</si>
  <si>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</si>
  <si>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</si>
  <si>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</si>
  <si>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</si>
  <si>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</si>
  <si>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</si>
  <si>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</si>
  <si>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</si>
  <si>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</si>
  <si>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</si>
  <si>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</si>
  <si>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</si>
  <si>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</si>
  <si>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</si>
  <si>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</si>
  <si>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</si>
  <si>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</si>
  <si>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</si>
  <si>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</si>
  <si>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</si>
  <si>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</si>
  <si>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</si>
  <si>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</si>
  <si>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</si>
  <si>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</si>
  <si>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</si>
  <si>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</si>
  <si>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</si>
  <si>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</si>
  <si>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</si>
  <si>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</si>
  <si>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</si>
  <si>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</si>
  <si>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</si>
  <si>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</si>
  <si>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</si>
  <si>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</si>
  <si>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</si>
  <si>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</si>
  <si>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</si>
  <si>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</si>
  <si>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</si>
  <si>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</si>
  <si>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</si>
  <si>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</si>
  <si>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</si>
  <si>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</si>
  <si>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</si>
  <si>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</si>
  <si>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</si>
  <si>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</si>
  <si>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</si>
  <si>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</si>
  <si>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</si>
  <si>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</si>
  <si>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</si>
  <si>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</si>
  <si>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</si>
  <si>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</si>
  <si>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</si>
  <si>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</si>
  <si>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</si>
  <si>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</si>
  <si>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</si>
  <si>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</si>
  <si>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</si>
  <si>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</si>
  <si>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</si>
  <si>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</si>
  <si>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</si>
  <si>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</si>
  <si>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</si>
  <si>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</si>
  <si>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</si>
  <si>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</si>
  <si>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</si>
  <si>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</si>
  <si>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</si>
  <si>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</si>
  <si>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</si>
  <si>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</si>
  <si>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</si>
  <si>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</si>
  <si>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</si>
  <si>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</si>
  <si>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</si>
  <si>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</si>
  <si>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</si>
  <si>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</si>
  <si>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</si>
  <si>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</si>
  <si>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</si>
  <si>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</si>
  <si>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</si>
  <si>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</si>
  <si>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</si>
  <si>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</si>
  <si>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</si>
  <si>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</si>
  <si>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</si>
  <si>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</si>
  <si>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</si>
  <si>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</si>
  <si>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</si>
  <si>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</si>
  <si>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</si>
  <si>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</si>
  <si>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</si>
  <si>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</si>
  <si>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</si>
  <si>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</si>
  <si>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</si>
  <si>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</si>
  <si>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</si>
  <si>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</si>
  <si>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</si>
  <si>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</si>
  <si>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</si>
  <si>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</si>
  <si>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</si>
  <si>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</si>
  <si>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</si>
  <si>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</si>
  <si>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</si>
  <si>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</si>
  <si>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</si>
  <si>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</si>
  <si>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</si>
  <si>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</si>
  <si>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</si>
  <si>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</si>
  <si>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</si>
  <si>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</si>
  <si>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</si>
  <si>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</si>
  <si>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</si>
  <si>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</si>
  <si>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</si>
  <si>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</si>
  <si>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</si>
  <si>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</si>
  <si>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</si>
  <si>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</si>
  <si>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</si>
  <si>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</si>
  <si>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</si>
  <si>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</si>
  <si>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</si>
  <si>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</si>
  <si>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</si>
  <si>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</si>
  <si>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</si>
  <si>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</si>
  <si>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</si>
  <si>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</si>
  <si>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</si>
  <si>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</si>
  <si>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</si>
  <si>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</si>
  <si>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</si>
  <si>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</si>
  <si>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</si>
  <si>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</si>
  <si>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</si>
  <si>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</si>
  <si>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</si>
  <si>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</si>
  <si>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</si>
  <si>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</si>
  <si>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</si>
  <si>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</si>
  <si>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</si>
  <si>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</si>
  <si>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</si>
  <si>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</si>
  <si>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</si>
  <si>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</si>
  <si>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</si>
  <si>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</si>
  <si>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</si>
  <si>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</si>
  <si>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</si>
  <si>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</si>
  <si>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</si>
  <si>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</si>
  <si>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</si>
  <si>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</si>
  <si>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</si>
  <si>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</si>
  <si>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</si>
  <si>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</si>
  <si>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</si>
  <si>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</si>
  <si>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</si>
  <si>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</si>
  <si>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</si>
  <si>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</si>
  <si>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</si>
  <si>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</si>
  <si>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</si>
  <si>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</si>
  <si>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</si>
  <si>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</si>
  <si>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</si>
  <si>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</si>
  <si>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</si>
  <si>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</si>
  <si>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</si>
  <si>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</si>
  <si>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</si>
  <si>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</si>
  <si>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</si>
  <si>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</si>
  <si>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</si>
  <si>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</si>
  <si>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</si>
  <si>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</si>
  <si>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</si>
  <si>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</si>
  <si>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</si>
  <si>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</si>
  <si>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</si>
  <si>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</si>
  <si>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</si>
  <si>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</si>
  <si>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</si>
  <si>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</si>
  <si>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</si>
  <si>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</si>
  <si>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</si>
  <si>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</si>
  <si>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</si>
  <si>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</si>
  <si>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</si>
  <si>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</si>
  <si>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</si>
  <si>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</si>
  <si>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</si>
  <si>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</si>
  <si>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</si>
  <si>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</si>
  <si>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</si>
  <si>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</si>
  <si>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</si>
  <si>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</si>
  <si>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</si>
  <si>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</si>
  <si>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</si>
  <si>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</si>
  <si>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</si>
  <si>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</si>
  <si>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</si>
  <si>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</si>
  <si>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</si>
  <si>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</si>
  <si>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</si>
  <si>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</si>
  <si>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</si>
  <si>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</si>
  <si>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</si>
  <si>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</si>
  <si>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</si>
  <si>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</si>
  <si>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</si>
  <si>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</si>
  <si>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</si>
  <si>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</si>
  <si>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</si>
  <si>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</si>
  <si>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</si>
  <si>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</si>
  <si>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</si>
  <si>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</si>
  <si>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</si>
  <si>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</si>
  <si>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</si>
  <si>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</si>
  <si>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</si>
  <si>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</si>
  <si>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</si>
  <si>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</si>
  <si>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</si>
  <si>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</si>
  <si>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</si>
  <si>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</si>
  <si>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</si>
  <si>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</si>
  <si>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</si>
  <si>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</si>
  <si>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</si>
  <si>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</si>
  <si>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</si>
  <si>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</si>
  <si>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</si>
  <si>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</si>
  <si>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</si>
  <si>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</si>
  <si>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</si>
  <si>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</si>
  <si>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</si>
  <si>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</si>
  <si>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</si>
  <si>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</si>
  <si>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</si>
  <si>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</si>
  <si>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</si>
  <si>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</si>
  <si>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</si>
  <si>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</si>
  <si>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</si>
  <si>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</si>
  <si>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</si>
  <si>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</si>
  <si>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</si>
  <si>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</si>
  <si>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</si>
  <si>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</si>
  <si>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</si>
  <si>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</si>
  <si>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</si>
  <si>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</si>
  <si>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</si>
  <si>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</si>
  <si>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</si>
  <si>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</si>
  <si>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</si>
  <si>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</si>
  <si>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</si>
  <si>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</si>
  <si>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</si>
  <si>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</si>
  <si>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</si>
  <si>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</si>
  <si>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</si>
  <si>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</si>
  <si>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</si>
  <si>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</si>
  <si>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</si>
  <si>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</si>
  <si>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</si>
  <si>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</si>
  <si>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</si>
  <si>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</si>
  <si>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</si>
  <si>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</si>
  <si>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</si>
  <si>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</si>
  <si>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</si>
  <si>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</si>
  <si>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</si>
  <si>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</si>
  <si>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</si>
  <si>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</si>
  <si>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</si>
  <si>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</si>
  <si>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</si>
  <si>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</si>
  <si>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</si>
  <si>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</si>
  <si>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</si>
  <si>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</si>
  <si>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</si>
  <si>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</si>
  <si>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</si>
  <si>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</si>
  <si>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</si>
  <si>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</si>
  <si>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</si>
  <si>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</si>
  <si>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</si>
  <si>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</si>
  <si>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</si>
  <si>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</si>
  <si>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</si>
  <si>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</si>
  <si>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</si>
  <si>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</si>
  <si>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</si>
  <si>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</si>
  <si>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</si>
  <si>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</si>
  <si>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</si>
  <si>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</si>
  <si>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</si>
  <si>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</si>
  <si>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</si>
  <si>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</si>
  <si>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</si>
  <si>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</si>
  <si>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</si>
  <si>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</si>
  <si>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</si>
  <si>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</si>
  <si>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</si>
  <si>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</si>
  <si>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</si>
  <si>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</si>
  <si>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</si>
  <si>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</si>
  <si>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</si>
  <si>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</si>
  <si>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</si>
  <si>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</si>
  <si>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</si>
  <si>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</si>
  <si>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</si>
  <si>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</si>
  <si>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</si>
  <si>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</si>
  <si>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</si>
  <si>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</si>
  <si>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</si>
  <si>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</si>
  <si>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</si>
  <si>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</si>
  <si>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</si>
  <si>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</si>
  <si>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</si>
  <si>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</si>
  <si>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</si>
  <si>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</si>
  <si>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</si>
  <si>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</si>
  <si>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</si>
  <si>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</si>
  <si>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</si>
  <si>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</si>
  <si>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</si>
  <si>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</si>
  <si>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</si>
  <si>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</si>
  <si>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</si>
  <si>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</si>
  <si>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</si>
  <si>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</si>
  <si>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</si>
  <si>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</si>
  <si>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</si>
  <si>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</si>
  <si>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</si>
  <si>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</si>
  <si>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</si>
  <si>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</si>
  <si>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</si>
  <si>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</si>
  <si>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</si>
  <si>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</si>
  <si>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</si>
  <si>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</si>
  <si>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</si>
  <si>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</si>
  <si>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</si>
  <si>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</si>
  <si>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</si>
  <si>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</si>
  <si>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</si>
  <si>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</si>
  <si>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</si>
  <si>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</si>
  <si>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</si>
  <si>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</si>
  <si>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</si>
  <si>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</si>
  <si>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</si>
  <si>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</si>
  <si>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</si>
  <si>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</si>
  <si>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</si>
  <si>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</si>
  <si>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</si>
  <si>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</si>
  <si>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</si>
  <si>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</si>
  <si>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</si>
  <si>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</si>
  <si>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</si>
  <si>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</si>
  <si>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</si>
  <si>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</si>
  <si>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</si>
  <si>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</si>
  <si>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</si>
  <si>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</si>
  <si>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</si>
  <si>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</si>
  <si>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</si>
  <si>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</si>
  <si>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</si>
  <si>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</si>
  <si>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</si>
  <si>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</si>
  <si>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</si>
  <si>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</si>
  <si>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</si>
  <si>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</si>
  <si>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</si>
  <si>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</si>
  <si>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</si>
  <si>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</si>
  <si>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</si>
  <si>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</si>
  <si>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</si>
  <si>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</si>
  <si>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</si>
  <si>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</si>
  <si>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</si>
  <si>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</si>
  <si>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</si>
  <si>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</si>
  <si>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</si>
  <si>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</si>
  <si>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</si>
  <si>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</si>
  <si>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</si>
  <si>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</si>
  <si>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</si>
  <si>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</si>
  <si>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</si>
  <si>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</si>
  <si>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</si>
  <si>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</si>
  <si>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</si>
  <si>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</si>
  <si>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</si>
  <si>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</si>
  <si>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</si>
  <si>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</si>
  <si>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</si>
  <si>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</si>
  <si>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</si>
  <si>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</si>
  <si>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</si>
  <si>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</si>
  <si>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</si>
  <si>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</si>
  <si>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</si>
  <si>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</si>
  <si>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</si>
  <si>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</si>
  <si>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</si>
  <si>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</si>
  <si>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</si>
  <si>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</si>
  <si>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</si>
  <si>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</si>
  <si>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</si>
  <si>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</si>
  <si>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</si>
  <si>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</si>
  <si>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</si>
  <si>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</si>
  <si>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</si>
  <si>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</si>
  <si>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</si>
  <si>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</si>
  <si>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</si>
  <si>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</si>
  <si>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</si>
  <si>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</si>
  <si>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</si>
  <si>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</si>
  <si>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</si>
  <si>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</si>
  <si>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</si>
  <si>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</si>
  <si>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</si>
  <si>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</si>
  <si>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</si>
  <si>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</si>
  <si>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</si>
  <si>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</si>
  <si>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</si>
  <si>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</si>
  <si>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</si>
  <si>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</si>
  <si>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</si>
  <si>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</si>
  <si>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</si>
  <si>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</si>
  <si>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</si>
  <si>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</si>
  <si>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</si>
  <si>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</si>
  <si>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</si>
  <si>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</si>
  <si>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</si>
  <si>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</si>
  <si>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</si>
  <si>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</si>
  <si>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</si>
  <si>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</si>
  <si>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</si>
  <si>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</si>
  <si>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</si>
  <si>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</si>
  <si>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</si>
  <si>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</si>
  <si>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</si>
  <si>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</si>
  <si>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</si>
  <si>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</si>
  <si>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</si>
  <si>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</si>
  <si>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</si>
  <si>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</si>
  <si>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</si>
  <si>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</si>
  <si>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</si>
  <si>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</si>
  <si>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</si>
  <si>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</si>
  <si>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</si>
  <si>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</si>
  <si>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</si>
  <si>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</si>
  <si>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</si>
  <si>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</si>
  <si>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</si>
  <si>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</si>
  <si>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</si>
  <si>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</si>
  <si>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</si>
  <si>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</si>
  <si>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</si>
  <si>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</si>
  <si>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</si>
  <si>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</si>
  <si>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</si>
  <si>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</si>
  <si>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</si>
  <si>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</si>
  <si>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</si>
  <si>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</si>
  <si>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</si>
  <si>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</si>
  <si>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</si>
  <si>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</si>
  <si>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</si>
  <si>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</si>
  <si>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</si>
  <si>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</si>
  <si>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</si>
  <si>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</si>
  <si>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</si>
  <si>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</si>
  <si>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</si>
  <si>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</si>
  <si>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</si>
  <si>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</si>
  <si>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</si>
  <si>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</si>
  <si>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</si>
  <si>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</si>
  <si>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</si>
  <si>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</si>
  <si>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</si>
  <si>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</si>
  <si>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</si>
  <si>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</si>
  <si>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</si>
  <si>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</si>
  <si>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</si>
  <si>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</si>
  <si>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</si>
  <si>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</si>
  <si>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</si>
  <si>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</si>
  <si>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</si>
  <si>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</si>
  <si>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</si>
  <si>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</si>
  <si>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</si>
  <si>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</si>
  <si>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</si>
  <si>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</si>
  <si>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</si>
  <si>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</si>
  <si>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</si>
  <si>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</si>
  <si>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</si>
  <si>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</si>
  <si>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</si>
  <si>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</si>
  <si>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</si>
  <si>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</si>
  <si>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</si>
  <si>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</si>
  <si>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</si>
  <si>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</si>
  <si>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</si>
  <si>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</si>
  <si>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</si>
  <si>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</si>
  <si>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</si>
  <si>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</si>
  <si>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</si>
  <si>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</si>
  <si>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</si>
  <si>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</si>
  <si>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</si>
  <si>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</si>
  <si>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</si>
  <si>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</si>
  <si>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</si>
  <si>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</si>
  <si>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</si>
  <si>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</si>
  <si>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</si>
  <si>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</si>
  <si>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</si>
  <si>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</si>
  <si>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</si>
  <si>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</si>
  <si>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</si>
  <si>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</si>
  <si>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</si>
  <si>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</si>
  <si>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</si>
  <si>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</si>
  <si>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</si>
  <si>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</si>
  <si>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</si>
  <si>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</si>
  <si>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</si>
  <si>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</si>
  <si>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</si>
  <si>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</si>
  <si>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</si>
  <si>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</si>
  <si>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</si>
  <si>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</si>
  <si>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</si>
  <si>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</si>
  <si>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</si>
  <si>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</si>
  <si>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</si>
  <si>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</si>
  <si>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</si>
  <si>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</si>
  <si>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</si>
  <si>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</si>
  <si>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</si>
  <si>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</si>
  <si>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</si>
  <si>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</si>
  <si>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</si>
  <si>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</si>
  <si>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</si>
  <si>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</si>
  <si>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</si>
  <si>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</si>
  <si>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</si>
  <si>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</si>
  <si>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</si>
  <si>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</si>
  <si>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</si>
  <si>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</si>
  <si>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</si>
  <si>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</si>
  <si>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</si>
  <si>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</si>
  <si>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</si>
  <si>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</si>
  <si>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</si>
  <si>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</si>
  <si>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</si>
  <si>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</si>
  <si>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</si>
  <si>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</si>
  <si>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</si>
  <si>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</si>
  <si>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</si>
  <si>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</si>
  <si>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</si>
  <si>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</si>
  <si>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</si>
  <si>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</si>
  <si>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</si>
  <si>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</si>
  <si>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</si>
  <si>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</si>
  <si>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</si>
  <si>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</si>
  <si>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</si>
  <si>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</si>
  <si>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</si>
  <si>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</si>
  <si>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</si>
  <si>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</si>
  <si>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</si>
  <si>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</si>
  <si>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</si>
  <si>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</si>
  <si>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</si>
  <si>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</si>
  <si>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</si>
  <si>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</si>
  <si>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</si>
  <si>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</si>
  <si>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</si>
  <si>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</si>
  <si>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</si>
  <si>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</si>
  <si>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</si>
  <si>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</si>
  <si>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</si>
  <si>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</si>
  <si>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</si>
  <si>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</si>
  <si>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</si>
  <si>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</si>
  <si>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</si>
  <si>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</si>
  <si>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</si>
  <si>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</si>
  <si>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</si>
  <si>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</si>
  <si>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</si>
  <si>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</si>
  <si>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</si>
  <si>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</si>
  <si>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</si>
  <si>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</si>
  <si>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</si>
  <si>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</si>
  <si>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</si>
  <si>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</si>
  <si>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</si>
  <si>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</si>
  <si>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</si>
  <si>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</si>
  <si>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</si>
  <si>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</si>
  <si>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</si>
  <si>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</si>
  <si>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</si>
  <si>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</si>
  <si>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</si>
  <si>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</si>
  <si>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</si>
  <si>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</si>
  <si>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</si>
  <si>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</si>
  <si>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</si>
  <si>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</si>
  <si>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</si>
  <si>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</si>
  <si>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</si>
  <si>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</si>
  <si>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</si>
  <si>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</si>
  <si>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</si>
  <si>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</si>
  <si>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</si>
  <si>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</si>
  <si>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</si>
  <si>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</si>
  <si>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</si>
  <si>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</si>
  <si>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</si>
  <si>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</si>
  <si>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</si>
  <si>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</si>
  <si>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</si>
  <si>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</si>
  <si>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</si>
  <si>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</si>
  <si>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</si>
  <si>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</si>
  <si>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</si>
  <si>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</si>
  <si>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</si>
  <si>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</si>
  <si>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</si>
  <si>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</si>
  <si>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</si>
  <si>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</si>
  <si>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</si>
  <si>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</si>
  <si>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</si>
  <si>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</si>
  <si>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</si>
  <si>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</si>
  <si>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</si>
  <si>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</si>
  <si>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</si>
  <si>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</si>
  <si>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</si>
  <si>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</si>
  <si>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</si>
  <si>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</si>
  <si>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</si>
  <si>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</si>
  <si>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</si>
  <si>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</si>
  <si>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</si>
  <si>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</si>
  <si>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</si>
  <si>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</si>
  <si>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</si>
  <si>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</si>
  <si>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</si>
  <si>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</si>
  <si>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</si>
  <si>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</si>
  <si>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</si>
  <si>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</si>
  <si>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</si>
  <si>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</si>
  <si>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</si>
  <si>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</si>
  <si>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</si>
  <si>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</si>
  <si>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</si>
  <si>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</si>
  <si>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</si>
  <si>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</si>
  <si>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</si>
  <si>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</si>
  <si>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</si>
  <si>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</si>
  <si>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</si>
  <si>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</si>
  <si>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</si>
  <si>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</si>
  <si>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</si>
  <si>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</si>
  <si>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</si>
  <si>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</si>
  <si>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</si>
  <si>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</si>
  <si>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</si>
  <si>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</si>
  <si>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</si>
  <si>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</si>
  <si>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</si>
  <si>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</si>
  <si>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</si>
  <si>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</si>
  <si>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</si>
  <si>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</si>
  <si>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</si>
  <si>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</si>
  <si>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</si>
  <si>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</si>
  <si>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</si>
  <si>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</si>
  <si>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</si>
  <si>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</si>
  <si>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</si>
  <si>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</si>
  <si>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</si>
  <si>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</si>
  <si>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</si>
  <si>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</si>
  <si>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</si>
  <si>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</si>
  <si>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</si>
  <si>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</si>
  <si>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</si>
  <si>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</si>
  <si>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</si>
  <si>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</si>
  <si>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</si>
  <si>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</si>
  <si>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</si>
  <si>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</si>
  <si>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</si>
  <si>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</si>
  <si>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</si>
  <si>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</si>
  <si>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</si>
  <si>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</si>
  <si>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</si>
  <si>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</si>
  <si>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</si>
  <si>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</si>
  <si>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</si>
  <si>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</si>
  <si>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</si>
  <si>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</si>
  <si>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</si>
  <si>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</si>
  <si>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</si>
  <si>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</si>
  <si>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</si>
  <si>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</si>
  <si>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</si>
  <si>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</si>
  <si>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</si>
  <si>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</si>
  <si>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</si>
  <si>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</si>
  <si>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</si>
  <si>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</si>
  <si>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</si>
  <si>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</si>
  <si>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</si>
  <si>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</si>
  <si>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</si>
  <si>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</si>
  <si>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</si>
  <si>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</si>
  <si>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</si>
  <si>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</si>
  <si>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</si>
  <si>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</si>
  <si>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</si>
  <si>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</si>
  <si>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</si>
  <si>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</si>
  <si>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</si>
  <si>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</si>
  <si>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</si>
  <si>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</si>
  <si>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</si>
  <si>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</si>
  <si>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</si>
  <si>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</si>
  <si>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</si>
  <si>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</si>
  <si>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</si>
  <si>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</si>
  <si>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</si>
  <si>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</si>
  <si>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</si>
  <si>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</si>
  <si>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</si>
  <si>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</si>
  <si>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</si>
  <si>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</si>
  <si>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</si>
  <si>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</si>
  <si>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</si>
  <si>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</si>
  <si>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</si>
  <si>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</si>
  <si>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</si>
  <si>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</si>
  <si>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</si>
  <si>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</si>
  <si>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</si>
  <si>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</si>
  <si>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</si>
  <si>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</si>
  <si>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</si>
  <si>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</si>
  <si>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</si>
  <si>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</si>
  <si>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</si>
  <si>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</si>
  <si>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</si>
  <si>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</si>
  <si>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</si>
  <si>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</si>
  <si>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</si>
  <si>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</si>
  <si>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</si>
  <si>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</si>
  <si>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</si>
  <si>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</si>
  <si>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</si>
  <si>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</si>
  <si>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</si>
  <si>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</si>
  <si>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</si>
  <si>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</si>
  <si>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</si>
  <si>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</si>
  <si>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</si>
  <si>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</si>
  <si>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</si>
  <si>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</si>
  <si>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</si>
  <si>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</si>
  <si>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</si>
  <si>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</si>
  <si>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</si>
  <si>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</si>
  <si>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</si>
  <si>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</si>
  <si>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</si>
  <si>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</si>
  <si>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</si>
  <si>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</si>
  <si>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</si>
  <si>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</si>
  <si>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</si>
  <si>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</si>
  <si>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</si>
  <si>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</si>
  <si>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</si>
  <si>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</si>
  <si>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</si>
  <si>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</si>
  <si>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</si>
  <si>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</si>
  <si>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</si>
  <si>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</si>
  <si>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</si>
  <si>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</si>
  <si>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</si>
  <si>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</si>
  <si>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</si>
  <si>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</si>
  <si>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</si>
  <si>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</si>
  <si>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</si>
  <si>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</si>
  <si>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</si>
  <si>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</si>
  <si>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</si>
  <si>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</si>
  <si>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</si>
  <si>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</si>
  <si>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</si>
  <si>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</si>
  <si>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</si>
  <si>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</si>
  <si>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</si>
  <si>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</si>
  <si>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</si>
  <si>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</si>
  <si>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</si>
  <si>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</si>
  <si>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</si>
  <si>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</si>
  <si>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</si>
  <si>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</si>
  <si>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</si>
  <si>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</si>
  <si>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</si>
  <si>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</si>
  <si>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</si>
  <si>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</si>
  <si>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</si>
  <si>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</si>
  <si>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</si>
  <si>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</si>
  <si>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</si>
  <si>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</si>
  <si>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</si>
  <si>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</si>
  <si>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</si>
  <si>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</si>
  <si>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</si>
  <si>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</si>
  <si>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</si>
  <si>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</si>
  <si>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</si>
  <si>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</si>
  <si>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</si>
  <si>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</si>
  <si>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</si>
  <si>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</si>
  <si>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</si>
  <si>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</si>
  <si>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</si>
  <si>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</si>
  <si>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</si>
  <si>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</si>
  <si>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</si>
  <si>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</si>
  <si>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</si>
  <si>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</si>
  <si>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</si>
  <si>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</si>
  <si>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</si>
  <si>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</si>
  <si>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</si>
  <si>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</si>
  <si>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</si>
  <si>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</si>
  <si>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</si>
  <si>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</si>
  <si>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</si>
  <si>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</si>
  <si>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</si>
  <si>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</si>
  <si>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</si>
  <si>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</si>
  <si>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</si>
  <si>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</si>
  <si>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</si>
  <si>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</si>
  <si>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</si>
  <si>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</si>
  <si>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</si>
  <si>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</si>
  <si>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</si>
  <si>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</si>
  <si>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</si>
  <si>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</si>
  <si>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</si>
  <si>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</si>
  <si>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</si>
  <si>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</si>
  <si>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</si>
  <si>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</si>
  <si>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</si>
  <si>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</si>
  <si>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</si>
  <si>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</si>
  <si>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</si>
  <si>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</si>
  <si>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</si>
  <si>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</si>
  <si>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</si>
  <si>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</si>
  <si>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</si>
  <si>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</si>
  <si>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</si>
  <si>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</si>
  <si>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</si>
  <si>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</si>
  <si>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</si>
  <si>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</si>
  <si>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</si>
  <si>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</si>
  <si>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</si>
  <si>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</si>
  <si>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</si>
  <si>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</si>
  <si>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</si>
  <si>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</si>
  <si>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</si>
  <si>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</si>
  <si>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</si>
  <si>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</si>
  <si>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</si>
  <si>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</si>
  <si>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</si>
  <si>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</si>
  <si>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</si>
  <si>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</si>
  <si>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</si>
  <si>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</si>
  <si>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</si>
  <si>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</si>
  <si>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</si>
  <si>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</si>
  <si>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</si>
  <si>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</si>
  <si>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</si>
  <si>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</si>
  <si>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</si>
  <si>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</si>
  <si>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</si>
  <si>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</si>
  <si>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</si>
  <si>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</si>
  <si>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</si>
  <si>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</si>
  <si>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</si>
  <si>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</si>
  <si>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</si>
  <si>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</si>
  <si>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</si>
  <si>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</si>
  <si>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</si>
  <si>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</si>
  <si>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</si>
  <si>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</si>
  <si>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</si>
  <si>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</si>
  <si>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</si>
  <si>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</si>
  <si>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</si>
  <si>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</si>
  <si>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</si>
  <si>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</si>
  <si>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</si>
  <si>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</si>
  <si>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</si>
  <si>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</si>
  <si>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</si>
  <si>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</si>
  <si>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</si>
  <si>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</si>
  <si>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</si>
  <si>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</si>
  <si>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</si>
  <si>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</si>
  <si>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</si>
  <si>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</si>
  <si>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</si>
  <si>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</si>
  <si>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</si>
  <si>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</si>
  <si>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</si>
  <si>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</si>
  <si>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</si>
  <si>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</si>
  <si>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</si>
  <si>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</si>
  <si>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</si>
  <si>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</si>
  <si>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</si>
  <si>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</si>
  <si>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</si>
  <si>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</si>
  <si>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</si>
  <si>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</si>
  <si>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</si>
  <si>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</si>
  <si>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</si>
  <si>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</si>
  <si>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</si>
  <si>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</si>
  <si>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</si>
  <si>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</si>
  <si>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</si>
  <si>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</si>
  <si>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</si>
  <si>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</si>
  <si>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</si>
  <si>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</si>
  <si>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</si>
  <si>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</si>
  <si>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</si>
  <si>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</si>
  <si>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</si>
  <si>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</si>
  <si>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</si>
  <si>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</si>
  <si>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</si>
  <si>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</si>
  <si>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</si>
  <si>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</si>
  <si>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</si>
  <si>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</si>
  <si>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</si>
  <si>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</si>
  <si>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</si>
  <si>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</si>
  <si>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</si>
  <si>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</si>
  <si>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</si>
  <si>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</si>
  <si>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</si>
  <si>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</si>
  <si>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</si>
  <si>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</si>
  <si>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</si>
  <si>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</si>
  <si>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</si>
  <si>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</si>
  <si>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</si>
  <si>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</si>
  <si>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</si>
  <si>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</si>
  <si>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</si>
  <si>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</si>
  <si>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</si>
  <si>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</si>
  <si>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</si>
  <si>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</si>
  <si>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</si>
  <si>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</si>
  <si>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</si>
  <si>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</si>
  <si>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</si>
  <si>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</si>
  <si>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</si>
  <si>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</si>
  <si>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</si>
  <si>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</si>
  <si>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</si>
  <si>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</si>
  <si>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</si>
  <si>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</si>
  <si>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</si>
  <si>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</si>
  <si>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</si>
  <si>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</si>
  <si>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</si>
  <si>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</si>
  <si>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</si>
  <si>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</si>
  <si>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</si>
  <si>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</si>
  <si>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</si>
  <si>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</si>
  <si>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</si>
  <si>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</si>
  <si>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</si>
  <si>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</si>
  <si>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</si>
  <si>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</si>
  <si>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</si>
  <si>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</si>
  <si>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</si>
  <si>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</si>
  <si>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</si>
  <si>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</si>
  <si>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</si>
  <si>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</si>
  <si>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</si>
  <si>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</si>
  <si>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</si>
  <si>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</si>
  <si>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</si>
  <si>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</si>
  <si>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</si>
  <si>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</si>
  <si>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</si>
  <si>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</si>
  <si>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</si>
  <si>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</si>
  <si>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</si>
  <si>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</si>
  <si>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</si>
  <si>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</si>
  <si>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</si>
  <si>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</si>
  <si>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</si>
  <si>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</si>
  <si>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</si>
  <si>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</si>
  <si>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</si>
  <si>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</si>
  <si>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</si>
  <si>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</si>
  <si>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</si>
  <si>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</si>
  <si>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</si>
  <si>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</si>
  <si>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</si>
  <si>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</si>
  <si>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</si>
  <si>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</si>
  <si>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</si>
  <si>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</si>
  <si>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</si>
  <si>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</si>
  <si>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</si>
  <si>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</si>
  <si>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</si>
  <si>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</si>
  <si>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</si>
  <si>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</si>
  <si>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</si>
  <si>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</si>
  <si>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</si>
  <si>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</si>
  <si>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</si>
  <si>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</si>
  <si>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</si>
  <si>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</si>
  <si>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</si>
  <si>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</si>
  <si>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</si>
  <si>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</si>
  <si>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</si>
  <si>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</si>
  <si>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</si>
  <si>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</si>
  <si>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</si>
  <si>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</si>
  <si>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</si>
  <si>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</si>
  <si>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</si>
  <si>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</si>
  <si>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</si>
  <si>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</si>
  <si>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</si>
  <si>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</si>
  <si>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</si>
  <si>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</si>
  <si>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</si>
  <si>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</si>
  <si>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</si>
  <si>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</si>
  <si>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</si>
  <si>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</si>
  <si>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</si>
  <si>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</si>
  <si>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</si>
  <si>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</si>
  <si>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</si>
  <si>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</si>
  <si>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</si>
  <si>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</si>
  <si>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</si>
  <si>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</si>
  <si>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</si>
  <si>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</si>
  <si>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</si>
  <si>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</si>
  <si>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</si>
  <si>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</si>
  <si>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</si>
  <si>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</si>
  <si>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</si>
  <si>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</si>
  <si>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</si>
  <si>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</si>
  <si>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</si>
  <si>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</si>
  <si>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</si>
  <si>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</si>
  <si>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</si>
  <si>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</si>
  <si>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</si>
  <si>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</si>
  <si>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</si>
  <si>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</si>
  <si>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</si>
  <si>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</si>
  <si>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</si>
  <si>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</si>
  <si>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</si>
  <si>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</si>
  <si>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</si>
  <si>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</si>
  <si>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</si>
  <si>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</si>
  <si>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</si>
  <si>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</si>
  <si>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</si>
  <si>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</si>
  <si>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</si>
  <si>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</si>
  <si>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</si>
  <si>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</si>
  <si>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</si>
  <si>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</si>
  <si>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</si>
  <si>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</si>
  <si>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</si>
  <si>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</si>
  <si>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</si>
  <si>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</si>
  <si>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</si>
  <si>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</si>
  <si>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</si>
  <si>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</si>
  <si>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</si>
  <si>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</si>
  <si>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</si>
  <si>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</si>
  <si>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</si>
  <si>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</si>
  <si>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</si>
  <si>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</si>
  <si>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</si>
  <si>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</si>
  <si>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</si>
  <si>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</si>
  <si>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</si>
  <si>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</si>
  <si>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</si>
  <si>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</si>
  <si>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</si>
  <si>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</si>
  <si>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</si>
  <si>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</si>
  <si>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</si>
  <si>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</si>
  <si>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</si>
  <si>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</si>
  <si>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</si>
  <si>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</si>
  <si>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</si>
  <si>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</si>
  <si>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</si>
  <si>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</si>
  <si>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</si>
  <si>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</si>
  <si>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</si>
  <si>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</si>
  <si>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</si>
  <si>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</si>
  <si>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</si>
  <si>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</si>
  <si>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</si>
  <si>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</si>
  <si>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</si>
  <si>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</si>
  <si>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</si>
  <si>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</si>
  <si>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</si>
  <si>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</si>
  <si>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</si>
  <si>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</si>
  <si>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</si>
  <si>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</si>
  <si>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</si>
  <si>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</si>
  <si>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</si>
  <si>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</si>
  <si>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</si>
  <si>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</si>
  <si>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</si>
  <si>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</si>
  <si>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</si>
  <si>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</si>
  <si>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</si>
  <si>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</si>
  <si>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</si>
  <si>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</si>
  <si>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</si>
  <si>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</si>
  <si>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</si>
  <si>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</si>
  <si>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</si>
  <si>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</si>
  <si>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</si>
  <si>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</si>
  <si>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</si>
  <si>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</si>
  <si>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</si>
  <si>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</si>
  <si>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</si>
  <si>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</si>
  <si>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</si>
  <si>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</si>
  <si>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</si>
  <si>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</si>
  <si>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</si>
  <si>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</si>
  <si>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</si>
  <si>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</si>
  <si>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</si>
  <si>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</si>
  <si>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</si>
  <si>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</si>
  <si>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</si>
  <si>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</si>
  <si>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</si>
  <si>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</si>
  <si>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</si>
  <si>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</si>
  <si>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</si>
  <si>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</si>
  <si>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</si>
  <si>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</si>
  <si>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</si>
  <si>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</si>
  <si>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</si>
  <si>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</si>
  <si>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</si>
  <si>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</si>
  <si>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</si>
  <si>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</si>
  <si>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</si>
  <si>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</si>
  <si>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</si>
  <si>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</si>
  <si>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</si>
  <si>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</si>
  <si>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</si>
  <si>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</si>
  <si>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</si>
  <si>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</si>
  <si>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</si>
  <si>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</si>
  <si>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</si>
  <si>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</si>
  <si>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</si>
  <si>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</si>
  <si>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</si>
  <si>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</si>
  <si>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</si>
  <si>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</si>
  <si>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</si>
  <si>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</si>
  <si>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</si>
  <si>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</si>
  <si>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</si>
  <si>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</si>
  <si>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</si>
  <si>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</si>
  <si>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</si>
  <si>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</si>
  <si>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</si>
  <si>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</si>
  <si>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</si>
  <si>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</si>
  <si>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</si>
  <si>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</si>
  <si>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</si>
  <si>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</si>
  <si>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</si>
  <si>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</si>
  <si>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</si>
  <si>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</si>
  <si>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</si>
  <si>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</si>
  <si>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</si>
  <si>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</si>
  <si>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</si>
  <si>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</si>
  <si>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</si>
  <si>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</si>
  <si>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</si>
  <si>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</si>
  <si>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</si>
  <si>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</si>
  <si>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</si>
  <si>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</si>
  <si>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</si>
  <si>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</si>
  <si>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</si>
  <si>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</si>
  <si>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</si>
  <si>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</si>
  <si>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</si>
  <si>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</si>
  <si>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</si>
  <si>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</si>
  <si>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</si>
  <si>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</si>
  <si>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</si>
  <si>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</si>
  <si>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</si>
  <si>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</si>
  <si>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</si>
  <si>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</si>
  <si>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</si>
  <si>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</si>
  <si>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</si>
  <si>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</si>
  <si>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</si>
  <si>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</si>
  <si>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</si>
  <si>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</si>
  <si>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</si>
  <si>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</si>
  <si>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</si>
  <si>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</si>
  <si>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</si>
  <si>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</si>
  <si>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</si>
  <si>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</si>
  <si>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</si>
  <si>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</si>
  <si>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</si>
  <si>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</si>
  <si>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</si>
  <si>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</si>
  <si>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</si>
  <si>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</si>
  <si>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</si>
  <si>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</si>
  <si>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</si>
  <si>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</si>
  <si>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</si>
  <si>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</si>
  <si>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</si>
  <si>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</si>
  <si>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</si>
  <si>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</si>
  <si>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</si>
  <si>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</si>
  <si>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</si>
  <si>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</si>
  <si>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</si>
  <si>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</si>
  <si>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</si>
  <si>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</si>
  <si>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</si>
  <si>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</si>
  <si>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</si>
  <si>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</si>
  <si>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</si>
  <si>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</si>
  <si>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</si>
  <si>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</si>
  <si>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</si>
  <si>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</si>
  <si>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</si>
  <si>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</si>
  <si>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</si>
  <si>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</si>
  <si>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</si>
  <si>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</si>
  <si>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</si>
  <si>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</si>
  <si>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</si>
  <si>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</si>
  <si>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</si>
  <si>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</si>
  <si>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</si>
  <si>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</si>
  <si>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</si>
  <si>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</si>
  <si>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</si>
  <si>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</si>
  <si>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</si>
  <si>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</si>
  <si>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</si>
  <si>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</si>
  <si>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</si>
  <si>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</si>
  <si>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</si>
  <si>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</si>
  <si>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</si>
  <si>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</si>
  <si>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</si>
  <si>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</si>
  <si>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</si>
  <si>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</si>
  <si>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</si>
  <si>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</si>
  <si>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</si>
  <si>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</si>
  <si>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</si>
  <si>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</si>
  <si>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</si>
  <si>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</si>
  <si>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</si>
  <si>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</si>
  <si>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</si>
  <si>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</si>
  <si>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</si>
  <si>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</si>
  <si>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</si>
  <si>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</si>
  <si>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</si>
  <si>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</si>
  <si>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</si>
  <si>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</si>
  <si>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</si>
  <si>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</si>
  <si>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</si>
  <si>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</si>
  <si>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</si>
  <si>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</si>
  <si>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</si>
  <si>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</si>
  <si>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</si>
  <si>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</si>
  <si>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</si>
  <si>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</si>
  <si>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</si>
  <si>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</si>
  <si>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</si>
  <si>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</si>
  <si>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</si>
  <si>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</si>
  <si>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</si>
  <si>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</si>
  <si>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</si>
  <si>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</si>
  <si>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</si>
  <si>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</si>
  <si>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</si>
  <si>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</si>
  <si>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</si>
  <si>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</si>
  <si>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</si>
  <si>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</si>
  <si>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</si>
  <si>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</si>
  <si>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</si>
  <si>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</si>
  <si>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</si>
  <si>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</si>
  <si>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</si>
  <si>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</si>
  <si>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</si>
  <si>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</si>
  <si>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</si>
  <si>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</si>
  <si>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</si>
  <si>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</si>
  <si>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</si>
  <si>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</si>
  <si>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</si>
  <si>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</si>
  <si>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</si>
  <si>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</si>
  <si>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</si>
  <si>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</si>
  <si>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</si>
  <si>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</si>
  <si>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</si>
  <si>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</si>
  <si>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</si>
  <si>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</si>
  <si>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</si>
  <si>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</si>
  <si>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</si>
  <si>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</si>
  <si>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</si>
  <si>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</si>
  <si>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</si>
  <si>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</si>
  <si>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</si>
  <si>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</si>
  <si>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</si>
  <si>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</si>
  <si>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</si>
  <si>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</si>
  <si>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</si>
  <si>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</si>
  <si>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</si>
  <si>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</si>
  <si>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</si>
  <si>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</si>
  <si>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</si>
  <si>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</si>
  <si>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</si>
  <si>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</si>
  <si>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</si>
  <si>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</si>
  <si>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</si>
  <si>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</si>
  <si>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</si>
  <si>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</si>
  <si>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</si>
  <si>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</si>
  <si>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</si>
  <si>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</si>
  <si>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</si>
  <si>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</si>
  <si>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</si>
  <si>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</si>
  <si>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</si>
  <si>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</si>
  <si>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</si>
  <si>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</si>
  <si>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</si>
  <si>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</si>
  <si>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</si>
  <si>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</si>
  <si>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</si>
  <si>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</si>
  <si>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</si>
  <si>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</si>
  <si>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</si>
  <si>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</si>
  <si>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</si>
  <si>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</si>
  <si>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</si>
  <si>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</si>
  <si>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</si>
  <si>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</si>
  <si>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</si>
  <si>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</si>
  <si>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</si>
  <si>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</si>
  <si>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</si>
  <si>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</si>
  <si>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</si>
  <si>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</si>
  <si>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</si>
  <si>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</si>
  <si>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</si>
  <si>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</si>
  <si>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</si>
  <si>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</si>
  <si>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</si>
  <si>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</si>
  <si>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</si>
  <si>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</si>
  <si>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</si>
  <si>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</si>
  <si>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</si>
  <si>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</si>
  <si>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</si>
  <si>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</si>
  <si>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</si>
  <si>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</si>
  <si>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</si>
  <si>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</si>
  <si>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</si>
  <si>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</si>
  <si>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</si>
  <si>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</si>
  <si>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</si>
  <si>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</si>
  <si>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</si>
  <si>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</si>
  <si>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</si>
  <si>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</si>
  <si>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</si>
  <si>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</si>
  <si>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</si>
  <si>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</si>
  <si>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</si>
  <si>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</si>
  <si>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</si>
  <si>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</si>
  <si>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</si>
  <si>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</si>
  <si>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</si>
  <si>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</si>
  <si>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</si>
  <si>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</si>
  <si>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</si>
  <si>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</si>
  <si>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</si>
  <si>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</si>
  <si>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</si>
  <si>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</si>
  <si>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</si>
  <si>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</si>
  <si>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</si>
  <si>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</si>
  <si>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</si>
  <si>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</si>
  <si>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</si>
  <si>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</si>
  <si>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</si>
  <si>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</si>
  <si>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</si>
  <si>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</si>
  <si>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</si>
  <si>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</si>
  <si>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</si>
  <si>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</si>
  <si>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</si>
  <si>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</si>
  <si>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</si>
  <si>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</si>
  <si>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</si>
  <si>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</si>
  <si>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</si>
  <si>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</si>
  <si>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</si>
  <si>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</si>
  <si>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</si>
  <si>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</si>
  <si>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</si>
  <si>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</si>
  <si>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</si>
  <si>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</si>
  <si>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</si>
  <si>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</si>
  <si>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</si>
  <si>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</si>
  <si>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</si>
  <si>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</si>
  <si>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</si>
  <si>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</si>
  <si>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</si>
  <si>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</si>
  <si>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</si>
  <si>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</si>
  <si>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</si>
  <si>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</si>
  <si>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</si>
  <si>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</si>
  <si>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</si>
  <si>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</si>
  <si>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</si>
  <si>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</si>
  <si>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</si>
  <si>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</si>
  <si>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</si>
  <si>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</si>
  <si>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</si>
  <si>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</si>
  <si>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</si>
  <si>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</si>
  <si>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</si>
  <si>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</si>
  <si>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</si>
  <si>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</si>
  <si>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</si>
  <si>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</si>
  <si>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</si>
  <si>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</si>
  <si>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</si>
  <si>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</si>
  <si>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</si>
  <si>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</si>
  <si>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</si>
  <si>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</si>
  <si>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</si>
  <si>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</si>
  <si>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</si>
  <si>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</si>
  <si>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</si>
  <si>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</si>
  <si>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</si>
  <si>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</si>
  <si>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</si>
  <si>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</si>
  <si>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</si>
  <si>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</si>
  <si>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</si>
  <si>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</si>
  <si>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</si>
  <si>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</si>
  <si>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</si>
  <si>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</si>
  <si>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</si>
  <si>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</si>
  <si>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</si>
  <si>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</si>
  <si>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</si>
  <si>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</si>
  <si>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</si>
  <si>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</si>
  <si>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</si>
  <si>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</si>
  <si>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</si>
  <si>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</si>
  <si>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</si>
  <si>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</si>
  <si>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</si>
  <si>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</si>
  <si>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</si>
  <si>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</si>
  <si>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</si>
  <si>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</si>
  <si>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</si>
  <si>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</si>
  <si>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</si>
  <si>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</si>
  <si>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</si>
  <si>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</si>
  <si>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</si>
  <si>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</si>
  <si>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</si>
  <si>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</si>
  <si>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</si>
  <si>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</si>
  <si>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</si>
  <si>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</si>
  <si>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</si>
  <si>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</si>
  <si>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</si>
  <si>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</si>
  <si>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</si>
  <si>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</si>
  <si>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</si>
  <si>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</si>
  <si>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</si>
  <si>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</si>
  <si>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</si>
  <si>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</si>
  <si>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</si>
  <si>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</si>
  <si>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</si>
  <si>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</si>
  <si>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</si>
  <si>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</si>
  <si>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</si>
  <si>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</si>
  <si>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</si>
  <si>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</si>
  <si>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</si>
  <si>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</si>
  <si>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</si>
  <si>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</si>
  <si>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</si>
  <si>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</si>
  <si>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</si>
  <si>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</si>
  <si>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</si>
  <si>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</si>
  <si>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</si>
  <si>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</si>
  <si>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</si>
  <si>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</si>
  <si>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</si>
  <si>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</si>
  <si>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</si>
  <si>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</si>
  <si>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</si>
  <si>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</si>
  <si>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</si>
  <si>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</si>
  <si>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</si>
  <si>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</si>
  <si>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</si>
  <si>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</si>
  <si>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</si>
  <si>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</si>
  <si>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</si>
  <si>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</si>
  <si>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</si>
  <si>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</si>
  <si>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</si>
  <si>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</si>
  <si>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</si>
  <si>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</si>
  <si>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</si>
  <si>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</si>
  <si>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</si>
  <si>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</si>
  <si>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</si>
  <si>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</si>
  <si>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</si>
  <si>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</si>
  <si>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</si>
  <si>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</si>
  <si>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</si>
  <si>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</si>
  <si>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</si>
  <si>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</si>
  <si>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</si>
  <si>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</si>
  <si>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</si>
  <si>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</si>
  <si>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</si>
  <si>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</si>
  <si>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</si>
  <si>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</si>
  <si>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</si>
  <si>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</si>
  <si>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</si>
  <si>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</si>
  <si>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</si>
  <si>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</si>
  <si>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</si>
  <si>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</si>
  <si>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</si>
  <si>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</si>
  <si>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</si>
  <si>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</si>
  <si>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</si>
  <si>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</si>
  <si>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</si>
  <si>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</si>
  <si>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</si>
  <si>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</si>
  <si>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</si>
  <si>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</si>
  <si>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</si>
  <si>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</si>
  <si>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</si>
  <si>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</si>
  <si>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</si>
  <si>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</si>
  <si>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</si>
  <si>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</si>
  <si>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</si>
  <si>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</si>
  <si>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</si>
  <si>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</si>
  <si>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</si>
  <si>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</si>
  <si>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</si>
  <si>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</si>
  <si>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</si>
  <si>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</si>
  <si>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</si>
  <si>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</si>
  <si>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</si>
  <si>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</si>
  <si>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</si>
  <si>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</si>
  <si>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</si>
  <si>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</si>
  <si>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</si>
  <si>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</si>
  <si>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</si>
  <si>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</si>
  <si>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</si>
  <si>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</si>
  <si>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</si>
  <si>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</si>
  <si>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</si>
  <si>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</si>
  <si>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</si>
  <si>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</si>
  <si>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</si>
  <si>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</si>
  <si>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</si>
  <si>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</si>
  <si>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</si>
  <si>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</si>
  <si>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</si>
  <si>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</si>
  <si>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</si>
  <si>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</si>
  <si>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</si>
  <si>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</si>
  <si>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</si>
  <si>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</si>
  <si>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</si>
  <si>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</si>
  <si>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</si>
  <si>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</si>
  <si>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</si>
  <si>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</si>
  <si>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</si>
  <si>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</si>
  <si>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</si>
  <si>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</si>
  <si>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</si>
  <si>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</si>
  <si>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</si>
  <si>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</si>
  <si>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</si>
  <si>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</si>
  <si>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</si>
  <si>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</si>
  <si>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</si>
  <si>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</si>
  <si>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</si>
  <si>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</si>
  <si>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</si>
  <si>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</si>
  <si>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</si>
  <si>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</si>
  <si>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</si>
  <si>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</si>
  <si>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</si>
  <si>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</si>
  <si>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</si>
  <si>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</si>
  <si>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</si>
  <si>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</si>
  <si>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</si>
  <si>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</si>
  <si>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</si>
  <si>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</si>
  <si>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</si>
  <si>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</si>
  <si>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</si>
  <si>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</si>
  <si>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</si>
  <si>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</si>
  <si>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</si>
  <si>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</si>
  <si>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</si>
  <si>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</si>
  <si>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</si>
  <si>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</si>
  <si>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</si>
  <si>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</si>
  <si>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</si>
  <si>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</si>
  <si>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</si>
  <si>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</si>
  <si>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</si>
  <si>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</si>
  <si>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</si>
  <si>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</si>
  <si>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</si>
  <si>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</si>
  <si>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</si>
  <si>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</si>
  <si>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</si>
  <si>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</si>
  <si>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</si>
  <si>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</si>
  <si>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</si>
  <si>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</si>
  <si>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</si>
  <si>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</si>
  <si>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</si>
  <si>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</si>
  <si>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</si>
  <si>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</si>
  <si>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</si>
  <si>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</si>
  <si>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</si>
  <si>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</si>
  <si>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</si>
  <si>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</si>
  <si>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</si>
  <si>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</si>
  <si>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</si>
  <si>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</si>
  <si>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</si>
  <si>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</si>
  <si>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</si>
  <si>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</si>
  <si>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</si>
  <si>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</si>
  <si>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</si>
  <si>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</si>
  <si>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</si>
  <si>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</si>
  <si>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</si>
  <si>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</si>
  <si>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</si>
  <si>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</si>
  <si>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</si>
  <si>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</si>
  <si>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</si>
  <si>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</si>
  <si>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</si>
  <si>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</si>
  <si>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</si>
  <si>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</si>
  <si>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</si>
  <si>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</si>
  <si>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</si>
  <si>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</si>
  <si>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</si>
  <si>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</si>
  <si>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</si>
  <si>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</si>
  <si>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</si>
  <si>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</si>
  <si>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</si>
  <si>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</si>
  <si>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</si>
  <si>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</si>
  <si>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</si>
  <si>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</si>
  <si>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</si>
  <si>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</si>
  <si>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</si>
  <si>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</si>
  <si>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</si>
  <si>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</si>
  <si>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</si>
  <si>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</si>
  <si>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</si>
  <si>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</si>
  <si>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</si>
  <si>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</si>
  <si>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</si>
  <si>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</si>
  <si>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</si>
  <si>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</si>
  <si>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</si>
  <si>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</si>
  <si>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</si>
  <si>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</si>
  <si>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</si>
  <si>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</si>
  <si>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</si>
  <si>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</si>
  <si>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</si>
  <si>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</si>
  <si>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</si>
  <si>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</si>
  <si>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</si>
  <si>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</si>
  <si>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</si>
  <si>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</si>
  <si>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</si>
  <si>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</si>
  <si>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</si>
  <si>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</si>
  <si>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</si>
  <si>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</si>
  <si>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</si>
  <si>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</si>
  <si>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</si>
  <si>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</si>
  <si>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</si>
  <si>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</si>
  <si>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</si>
  <si>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</si>
  <si>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</si>
  <si>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</si>
  <si>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</si>
  <si>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</si>
  <si>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</si>
  <si>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</si>
  <si>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</si>
  <si>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</si>
  <si>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</si>
  <si>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</si>
  <si>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</si>
  <si>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</si>
  <si>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</si>
  <si>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</si>
  <si>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</si>
  <si>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</si>
  <si>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</si>
  <si>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</si>
  <si>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</si>
  <si>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</si>
  <si>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</si>
  <si>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</si>
  <si>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</si>
  <si>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</si>
  <si>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</si>
  <si>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</si>
  <si>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</si>
  <si>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</si>
  <si>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</si>
  <si>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</si>
  <si>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</si>
  <si>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</si>
  <si>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</si>
  <si>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</si>
  <si>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</si>
  <si>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</si>
  <si>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</si>
  <si>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</si>
  <si>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</si>
  <si>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</si>
  <si>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</si>
  <si>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</si>
  <si>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</si>
  <si>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</si>
  <si>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</si>
  <si>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</si>
  <si>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</si>
  <si>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</si>
  <si>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</si>
  <si>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</si>
  <si>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</si>
  <si>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</si>
  <si>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</si>
  <si>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</si>
  <si>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</si>
  <si>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</si>
  <si>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</si>
  <si>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</si>
  <si>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</si>
  <si>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</si>
  <si>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</si>
  <si>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</si>
  <si>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</si>
  <si>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</si>
  <si>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</si>
  <si>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</si>
  <si>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</si>
  <si>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</si>
  <si>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</si>
  <si>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</si>
  <si>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</si>
  <si>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</si>
  <si>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</si>
  <si>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</si>
  <si>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</si>
  <si>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</si>
  <si>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</si>
  <si>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</si>
  <si>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</si>
  <si>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</si>
  <si>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</si>
  <si>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</si>
  <si>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</si>
  <si>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</si>
  <si>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</si>
  <si>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</si>
  <si>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</si>
  <si>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</si>
  <si>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</si>
  <si>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</si>
  <si>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</si>
  <si>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</si>
  <si>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</si>
  <si>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</si>
  <si>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</si>
  <si>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</si>
  <si>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</si>
  <si>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</si>
  <si>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</si>
  <si>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</si>
  <si>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</si>
  <si>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</si>
  <si>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</si>
  <si>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</si>
  <si>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</si>
  <si>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</si>
  <si>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</si>
  <si>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</si>
  <si>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</si>
  <si>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</si>
  <si>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</si>
  <si>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</si>
  <si>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</si>
  <si>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</si>
  <si>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</si>
  <si>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</si>
  <si>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</si>
  <si>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</si>
  <si>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</si>
  <si>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</si>
  <si>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</si>
  <si>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</si>
  <si>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</si>
  <si>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</si>
  <si>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</si>
  <si>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</si>
  <si>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</si>
  <si>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</si>
  <si>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</si>
  <si>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</si>
  <si>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</si>
  <si>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</si>
  <si>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</si>
  <si>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</si>
  <si>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</si>
  <si>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</si>
  <si>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</si>
  <si>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</si>
  <si>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</si>
  <si>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</si>
  <si>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</si>
  <si>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</si>
  <si>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</si>
  <si>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</si>
  <si>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</si>
  <si>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</si>
  <si>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</si>
  <si>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</si>
  <si>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</si>
  <si>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</si>
  <si>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</si>
  <si>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</si>
  <si>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</si>
  <si>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</si>
  <si>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</si>
  <si>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</si>
  <si>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</si>
  <si>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</si>
  <si>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</si>
  <si>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</si>
  <si>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</si>
  <si>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</si>
  <si>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</si>
  <si>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</si>
  <si>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</si>
  <si>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</si>
  <si>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</si>
  <si>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</si>
  <si>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</si>
  <si>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</si>
  <si>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</si>
  <si>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</si>
  <si>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</si>
  <si>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</si>
  <si>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</si>
  <si>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</si>
  <si>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</si>
  <si>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</si>
  <si>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</si>
  <si>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</si>
  <si>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</si>
  <si>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</si>
  <si>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</si>
  <si>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</si>
  <si>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</si>
  <si>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</si>
  <si>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</si>
  <si>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</si>
  <si>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</si>
  <si>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</si>
  <si>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</si>
  <si>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</si>
  <si>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</si>
  <si>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</si>
  <si>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</si>
  <si>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</si>
  <si>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</si>
  <si>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</si>
  <si>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</si>
  <si>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</si>
  <si>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</si>
  <si>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</si>
  <si>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</si>
  <si>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</si>
  <si>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</si>
  <si>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</si>
  <si>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</si>
  <si>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</si>
  <si>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</si>
  <si>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</si>
  <si>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</si>
  <si>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</si>
  <si>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</si>
  <si>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</si>
  <si>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</si>
  <si>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</si>
  <si>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</si>
  <si>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</si>
  <si>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</si>
  <si>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</si>
  <si>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</si>
  <si>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</si>
  <si>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</si>
  <si>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</si>
  <si>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</si>
  <si>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</si>
  <si>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</si>
  <si>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</si>
  <si>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</si>
  <si>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</si>
  <si>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</si>
  <si>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</si>
  <si>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</si>
  <si>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</si>
  <si>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</si>
  <si>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</si>
  <si>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</si>
  <si>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</si>
  <si>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</si>
  <si>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</si>
  <si>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</si>
  <si>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</si>
  <si>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</si>
  <si>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</si>
  <si>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</si>
  <si>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</si>
  <si>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</si>
  <si>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</si>
  <si>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</si>
  <si>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</si>
  <si>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</si>
  <si>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</si>
  <si>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</si>
  <si>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</si>
  <si>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</si>
  <si>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</si>
  <si>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</si>
  <si>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</si>
  <si>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</si>
  <si>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</si>
  <si>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</si>
  <si>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</si>
  <si>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</si>
  <si>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</si>
  <si>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</si>
  <si>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</si>
  <si>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</si>
  <si>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</si>
  <si>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</si>
  <si>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</si>
  <si>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</si>
  <si>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</si>
  <si>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</si>
  <si>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</si>
  <si>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</si>
  <si>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</si>
  <si>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</si>
  <si>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</si>
  <si>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</si>
  <si>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</si>
  <si>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</si>
  <si>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</si>
  <si>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</si>
  <si>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</si>
  <si>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</si>
  <si>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</si>
  <si>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</si>
  <si>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</si>
  <si>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</si>
  <si>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</si>
  <si>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</si>
  <si>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</si>
  <si>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</si>
  <si>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</si>
  <si>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</si>
  <si>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</si>
  <si>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</si>
  <si>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</si>
  <si>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</si>
  <si>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</si>
  <si>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</si>
  <si>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</si>
  <si>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</si>
  <si>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</si>
  <si>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</si>
  <si>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</si>
  <si>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</si>
  <si>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</si>
  <si>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</si>
  <si>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</si>
  <si>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</si>
  <si>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</si>
  <si>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</si>
  <si>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</si>
  <si>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</si>
  <si>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</si>
  <si>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</si>
  <si>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</si>
  <si>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</si>
  <si>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</si>
  <si>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</si>
  <si>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</si>
  <si>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</si>
  <si>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</si>
  <si>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</si>
  <si>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</si>
  <si>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</si>
  <si>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</si>
  <si>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</si>
  <si>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</si>
  <si>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</si>
  <si>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</si>
  <si>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</si>
  <si>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</si>
  <si>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</si>
  <si>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</si>
  <si>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</si>
  <si>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</si>
  <si>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</si>
  <si>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</si>
  <si>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</si>
  <si>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</si>
  <si>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</si>
  <si>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</si>
  <si>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</si>
  <si>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</si>
  <si>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</si>
  <si>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</si>
  <si>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</si>
  <si>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</si>
  <si>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</si>
  <si>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</si>
  <si>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</si>
  <si>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</si>
  <si>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</si>
  <si>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</si>
  <si>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</si>
  <si>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</si>
  <si>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</si>
  <si>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</si>
  <si>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</si>
  <si>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</si>
  <si>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</si>
  <si>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</si>
  <si>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</si>
  <si>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</si>
  <si>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</si>
  <si>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</si>
  <si>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</si>
  <si>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</si>
  <si>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</si>
  <si>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</si>
  <si>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</si>
  <si>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</si>
  <si>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</si>
  <si>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</si>
  <si>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</si>
  <si>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</si>
  <si>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</si>
  <si>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</si>
  <si>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</si>
  <si>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</si>
  <si>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</si>
  <si>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</si>
  <si>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</si>
  <si>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</si>
  <si>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</si>
  <si>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</si>
  <si>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</si>
  <si>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</si>
  <si>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</si>
  <si>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</si>
  <si>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</si>
  <si>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</si>
  <si>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</si>
  <si>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</si>
  <si>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</si>
  <si>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</si>
  <si>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</si>
  <si>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</si>
  <si>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</si>
  <si>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</si>
  <si>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</si>
  <si>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</si>
  <si>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</si>
  <si>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</si>
  <si>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</si>
  <si>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</si>
  <si>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</si>
  <si>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</si>
  <si>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</si>
  <si>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</si>
  <si>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</si>
  <si>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</si>
  <si>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</si>
  <si>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</si>
  <si>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</si>
  <si>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</si>
  <si>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</si>
  <si>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</si>
  <si>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</si>
  <si>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</si>
  <si>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</si>
  <si>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</si>
  <si>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</si>
  <si>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</si>
  <si>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</si>
  <si>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</si>
  <si>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</si>
  <si>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</si>
  <si>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</si>
  <si>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</si>
  <si>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</si>
  <si>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</si>
  <si>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</si>
  <si>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</si>
  <si>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</si>
  <si>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</si>
  <si>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</si>
  <si>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</si>
  <si>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</si>
  <si>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</si>
  <si>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</si>
  <si>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</si>
  <si>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</si>
  <si>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</si>
  <si>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</si>
  <si>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</si>
  <si>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</si>
  <si>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</si>
  <si>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</si>
  <si>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</si>
  <si>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</si>
  <si>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</si>
  <si>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</si>
  <si>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</si>
  <si>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</si>
  <si>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</si>
  <si>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</si>
  <si>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</si>
  <si>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</si>
  <si>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</si>
  <si>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</si>
  <si>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</si>
  <si>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</si>
  <si>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</si>
  <si>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</si>
  <si>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</si>
  <si>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</si>
  <si>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</si>
  <si>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</si>
  <si>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</si>
  <si>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</si>
  <si>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</si>
  <si>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</si>
  <si>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</si>
  <si>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</si>
  <si>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</si>
  <si>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</si>
  <si>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</si>
  <si>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</si>
  <si>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</si>
  <si>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</si>
  <si>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</si>
  <si>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</si>
  <si>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</si>
  <si>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</si>
  <si>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</si>
  <si>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</si>
  <si>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</si>
  <si>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</si>
  <si>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</si>
  <si>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</si>
  <si>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</si>
  <si>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</si>
  <si>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</si>
  <si>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</si>
  <si>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</si>
  <si>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</si>
  <si>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</si>
  <si>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</si>
  <si>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</si>
  <si>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</si>
  <si>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</si>
  <si>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</si>
  <si>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</si>
  <si>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</si>
  <si>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</si>
  <si>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</si>
  <si>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</si>
  <si>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</si>
  <si>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</si>
  <si>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</si>
  <si>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</si>
  <si>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</si>
  <si>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</si>
  <si>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</si>
  <si>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</si>
  <si>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</si>
  <si>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</si>
  <si>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</si>
  <si>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</si>
  <si>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</si>
  <si>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</si>
  <si>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</si>
  <si>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</si>
  <si>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</si>
  <si>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</si>
  <si>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</si>
  <si>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</si>
  <si>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</si>
  <si>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</si>
  <si>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</si>
  <si>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</si>
  <si>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</si>
  <si>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</si>
  <si>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</si>
  <si>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</si>
  <si>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</si>
  <si>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</si>
  <si>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</si>
  <si>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</si>
  <si>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</si>
  <si>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</si>
  <si>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</si>
  <si>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</si>
  <si>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</si>
  <si>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</si>
  <si>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</si>
  <si>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</si>
  <si>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</si>
  <si>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</si>
  <si>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</si>
  <si>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</si>
  <si>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</si>
  <si>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</si>
  <si>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</si>
  <si>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</si>
  <si>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</si>
  <si>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</si>
  <si>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</si>
  <si>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</si>
  <si>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</si>
  <si>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</si>
  <si>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</si>
  <si>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</si>
  <si>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</si>
  <si>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</si>
  <si>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</si>
  <si>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</si>
  <si>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</si>
  <si>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</si>
  <si>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</si>
  <si>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</si>
  <si>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</si>
  <si>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</si>
  <si>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</si>
  <si>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</si>
  <si>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</si>
  <si>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</si>
  <si>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</si>
  <si>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</si>
  <si>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</si>
  <si>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</si>
  <si>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</si>
  <si>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</si>
  <si>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</si>
  <si>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</si>
  <si>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</si>
  <si>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</si>
  <si>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</si>
  <si>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</si>
  <si>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</si>
  <si>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</si>
  <si>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</si>
  <si>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</si>
  <si>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</si>
  <si>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</si>
  <si>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</si>
  <si>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</si>
  <si>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</si>
  <si>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</si>
  <si>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</si>
  <si>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</si>
  <si>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</si>
  <si>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</si>
  <si>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</si>
  <si>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</si>
  <si>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</si>
  <si>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</si>
  <si>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</si>
  <si>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</si>
  <si>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</si>
  <si>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</si>
  <si>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</si>
  <si>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</si>
  <si>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</si>
  <si>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</si>
  <si>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</si>
  <si>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</si>
  <si>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</si>
  <si>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</si>
  <si>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</si>
  <si>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</si>
  <si>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</si>
  <si>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</si>
  <si>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</si>
  <si>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</si>
  <si>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</si>
  <si>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</si>
  <si>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</si>
  <si>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</si>
  <si>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</si>
  <si>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</si>
  <si>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</si>
  <si>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</si>
  <si>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</si>
  <si>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</si>
  <si>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</si>
  <si>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</si>
  <si>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</si>
  <si>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</si>
  <si>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</si>
  <si>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</si>
  <si>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</si>
  <si>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</si>
  <si>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</si>
  <si>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</si>
  <si>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</si>
  <si>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</si>
  <si>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</si>
  <si>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</si>
  <si>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</si>
  <si>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</si>
  <si>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</si>
  <si>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</si>
  <si>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</si>
  <si>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</si>
  <si>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</si>
  <si>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</si>
  <si>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</si>
  <si>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</si>
  <si>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</si>
  <si>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</si>
  <si>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</si>
  <si>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</si>
  <si>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</si>
  <si>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</si>
  <si>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</si>
  <si>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</si>
  <si>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</si>
  <si>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</si>
  <si>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</si>
  <si>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</si>
  <si>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</si>
  <si>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</si>
  <si>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</si>
  <si>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</si>
  <si>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</si>
  <si>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</si>
  <si>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</si>
  <si>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</si>
  <si>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</si>
  <si>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</si>
  <si>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</si>
  <si>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</si>
  <si>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</si>
  <si>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</si>
  <si>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</si>
  <si>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</si>
  <si>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</si>
  <si>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</si>
  <si>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</si>
  <si>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</si>
  <si>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</si>
  <si>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</si>
  <si>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</si>
  <si>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</si>
  <si>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</si>
  <si>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</si>
  <si>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</si>
  <si>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</si>
  <si>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</si>
  <si>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</si>
  <si>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</si>
  <si>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</si>
  <si>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</si>
  <si>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</si>
  <si>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</si>
  <si>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</si>
  <si>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</si>
  <si>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</si>
  <si>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</si>
  <si>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</si>
  <si>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</si>
  <si>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</si>
  <si>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</si>
  <si>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</si>
  <si>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</si>
  <si>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</si>
  <si>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</si>
  <si>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</si>
  <si>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</si>
  <si>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</si>
  <si>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</si>
  <si>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</si>
  <si>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</si>
  <si>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</si>
  <si>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</si>
  <si>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</si>
  <si>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</si>
  <si>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</si>
  <si>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</si>
  <si>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</si>
  <si>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</si>
  <si>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</si>
  <si>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</si>
  <si>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</si>
  <si>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</si>
  <si>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</si>
  <si>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</si>
  <si>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</si>
  <si>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</si>
  <si>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</si>
  <si>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</si>
  <si>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</si>
  <si>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</si>
  <si>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</si>
  <si>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</si>
  <si>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</si>
  <si>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</si>
  <si>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</si>
  <si>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</si>
  <si>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</si>
  <si>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</si>
  <si>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</si>
  <si>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</si>
  <si>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</si>
  <si>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</si>
  <si>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</si>
  <si>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</si>
  <si>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</si>
  <si>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</si>
  <si>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</si>
  <si>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</si>
  <si>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</si>
  <si>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</si>
  <si>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</si>
  <si>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</si>
  <si>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</si>
  <si>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</si>
  <si>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</si>
  <si>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</si>
  <si>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</si>
  <si>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</si>
  <si>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</si>
  <si>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</si>
  <si>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</si>
  <si>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</si>
  <si>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</si>
  <si>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</si>
  <si>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</si>
  <si>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</si>
  <si>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</si>
  <si>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</si>
  <si>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</si>
  <si>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</si>
  <si>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</si>
  <si>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</si>
  <si>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</si>
  <si>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</si>
  <si>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</si>
  <si>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</si>
  <si>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</si>
  <si>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</si>
  <si>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</si>
  <si>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</si>
  <si>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</si>
  <si>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</si>
  <si>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</si>
  <si>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</si>
  <si>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</si>
  <si>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</si>
  <si>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</si>
  <si>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</si>
  <si>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</si>
  <si>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</si>
  <si>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</si>
  <si>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</si>
  <si>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</si>
  <si>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</si>
  <si>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</si>
  <si>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</si>
  <si>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</si>
  <si>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</si>
  <si>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</si>
  <si>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</si>
  <si>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</si>
  <si>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</si>
  <si>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</si>
  <si>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</si>
  <si>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</si>
  <si>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</si>
  <si>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</si>
  <si>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</si>
  <si>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</si>
  <si>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</si>
  <si>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</si>
  <si>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</si>
  <si>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</si>
  <si>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</si>
  <si>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</si>
  <si>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</si>
  <si>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</si>
  <si>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</si>
  <si>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</si>
  <si>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</si>
  <si>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</si>
  <si>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</si>
  <si>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</si>
  <si>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</si>
  <si>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</si>
  <si>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</si>
  <si>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</si>
  <si>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</si>
  <si>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</si>
  <si>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</si>
  <si>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</si>
  <si>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</si>
  <si>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</si>
  <si>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</si>
  <si>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</si>
  <si>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</si>
  <si>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</si>
  <si>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</si>
  <si>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</si>
  <si>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</si>
  <si>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</si>
  <si>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</si>
  <si>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</si>
  <si>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</si>
  <si>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</si>
  <si>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</si>
  <si>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</si>
  <si>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</si>
  <si>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</si>
  <si>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</si>
  <si>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</si>
  <si>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</si>
  <si>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</si>
  <si>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</si>
  <si>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</si>
  <si>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</si>
  <si>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</si>
  <si>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</si>
  <si>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</si>
  <si>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</si>
  <si>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</si>
  <si>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</si>
  <si>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</si>
  <si>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</si>
  <si>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</si>
  <si>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</si>
  <si>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</si>
  <si>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</si>
  <si>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</si>
  <si>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</si>
  <si>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</si>
  <si>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</si>
  <si>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</si>
  <si>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</si>
  <si>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</si>
  <si>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</si>
  <si>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</si>
  <si>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</si>
  <si>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</si>
  <si>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</si>
  <si>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</si>
  <si>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</si>
  <si>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</si>
  <si>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</si>
  <si>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</si>
  <si>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</si>
  <si>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</si>
  <si>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</si>
  <si>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</si>
  <si>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</si>
  <si>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</si>
  <si>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</si>
  <si>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</si>
  <si>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</si>
  <si>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</si>
  <si>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</si>
  <si>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</si>
  <si>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</si>
  <si>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</si>
  <si>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</si>
  <si>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</si>
  <si>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</si>
  <si>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</si>
  <si>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</si>
  <si>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</si>
  <si>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</si>
  <si>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</si>
  <si>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</si>
  <si>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</si>
  <si>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</si>
  <si>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</si>
  <si>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</si>
  <si>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</si>
  <si>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</si>
  <si>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</si>
  <si>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</si>
  <si>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</si>
  <si>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</si>
  <si>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</si>
  <si>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</si>
  <si>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</si>
  <si>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</si>
  <si>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</si>
  <si>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</si>
  <si>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</si>
  <si>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</si>
  <si>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</si>
  <si>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</si>
  <si>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</si>
  <si>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</si>
  <si>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</si>
  <si>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</si>
  <si>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</si>
  <si>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</si>
  <si>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</si>
  <si>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</si>
  <si>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</si>
  <si>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</si>
  <si>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</si>
  <si>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</si>
  <si>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</si>
  <si>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</si>
  <si>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</si>
  <si>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</si>
  <si>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</si>
  <si>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</si>
  <si>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</si>
  <si>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</si>
  <si>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</si>
  <si>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</si>
  <si>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</si>
  <si>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</si>
  <si>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</si>
  <si>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</si>
  <si>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</si>
  <si>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</si>
  <si>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</si>
  <si>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</si>
  <si>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</si>
  <si>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</si>
  <si>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</si>
  <si>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</si>
  <si>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</si>
  <si>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</si>
  <si>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</si>
  <si>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</si>
  <si>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</si>
  <si>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</si>
  <si>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</si>
  <si>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</si>
  <si>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</si>
  <si>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</si>
  <si>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</si>
  <si>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</si>
  <si>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</si>
  <si>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</si>
  <si>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</si>
  <si>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</si>
  <si>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</si>
  <si>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</si>
  <si>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</si>
  <si>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</si>
  <si>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</si>
  <si>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</si>
  <si>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</si>
  <si>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</si>
  <si>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</si>
  <si>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</si>
  <si>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</si>
  <si>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</si>
  <si>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</si>
  <si>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</si>
  <si>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</si>
  <si>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</si>
  <si>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</si>
  <si>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</si>
  <si>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</si>
  <si>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</si>
  <si>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</si>
  <si>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</si>
  <si>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</si>
  <si>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</si>
  <si>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</si>
  <si>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</si>
  <si>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</si>
  <si>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</si>
  <si>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</si>
  <si>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</si>
  <si>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</si>
  <si>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</si>
  <si>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</si>
  <si>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</si>
  <si>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</si>
  <si>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</si>
  <si>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</si>
  <si>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</si>
  <si>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</si>
  <si>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</si>
  <si>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</si>
  <si>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</si>
  <si>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</si>
  <si>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</si>
  <si>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</si>
  <si>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</si>
  <si>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</si>
  <si>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</si>
  <si>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</si>
  <si>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</si>
  <si>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</si>
  <si>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</si>
  <si>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</si>
  <si>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</si>
  <si>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</si>
  <si>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</si>
  <si>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</si>
  <si>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</si>
  <si>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</si>
  <si>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</si>
  <si>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</si>
  <si>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</si>
  <si>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</si>
  <si>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</si>
  <si>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</si>
  <si>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</si>
  <si>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</si>
  <si>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</si>
  <si>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</si>
  <si>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</si>
  <si>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</si>
  <si>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</si>
  <si>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</si>
  <si>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</si>
  <si>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</si>
  <si>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</si>
  <si>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</si>
  <si>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</si>
  <si>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</si>
  <si>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</si>
  <si>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</si>
  <si>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</si>
  <si>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</si>
  <si>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</si>
  <si>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</si>
  <si>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</si>
  <si>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</si>
  <si>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</si>
  <si>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</si>
  <si>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</si>
  <si>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</si>
  <si>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</si>
  <si>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</si>
  <si>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</si>
  <si>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</si>
  <si>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</si>
  <si>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</si>
  <si>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</si>
  <si>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</si>
  <si>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</si>
  <si>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</si>
  <si>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</si>
  <si>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</si>
  <si>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</si>
  <si>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</si>
  <si>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</si>
  <si>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</si>
  <si>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</si>
  <si>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</si>
  <si>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</si>
  <si>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</si>
  <si>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</si>
  <si>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</si>
  <si>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</si>
  <si>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</si>
  <si>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</si>
  <si>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</si>
  <si>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</si>
  <si>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</si>
  <si>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</si>
  <si>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</si>
  <si>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</si>
  <si>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</si>
  <si>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</si>
  <si>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</si>
  <si>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</si>
  <si>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</si>
  <si>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</si>
  <si>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</si>
  <si>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</si>
  <si>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</si>
  <si>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</si>
  <si>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</si>
  <si>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</si>
  <si>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</si>
  <si>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</si>
  <si>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</si>
  <si>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</si>
  <si>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</si>
  <si>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</si>
  <si>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</si>
  <si>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</si>
  <si>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</si>
  <si>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</si>
  <si>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</si>
  <si>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</si>
  <si>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</si>
  <si>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</si>
  <si>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</si>
  <si>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</si>
  <si>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</si>
  <si>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</si>
  <si>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</si>
  <si>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</si>
  <si>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</si>
  <si>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</si>
  <si>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</si>
  <si>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</si>
  <si>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</si>
  <si>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</si>
  <si>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</si>
  <si>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</si>
  <si>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</si>
  <si>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</si>
  <si>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</si>
  <si>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</si>
  <si>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</si>
  <si>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</si>
  <si>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</si>
  <si>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</si>
  <si>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</si>
  <si>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</si>
  <si>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</si>
  <si>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</si>
  <si>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</si>
  <si>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</si>
  <si>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</si>
  <si>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</si>
  <si>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</si>
  <si>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</si>
  <si>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</si>
  <si>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</si>
  <si>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</si>
  <si>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</si>
  <si>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</si>
  <si>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</si>
  <si>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</si>
  <si>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</si>
  <si>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</si>
  <si>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</si>
  <si>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</si>
  <si>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</si>
  <si>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</si>
  <si>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</si>
  <si>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</si>
  <si>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</si>
  <si>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</si>
  <si>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</si>
  <si>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</si>
  <si>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</si>
  <si>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</si>
  <si>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</si>
  <si>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</si>
  <si>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</si>
  <si>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</si>
  <si>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</si>
  <si>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</si>
  <si>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</si>
  <si>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</si>
  <si>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</si>
  <si>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</si>
  <si>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</si>
  <si>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</si>
  <si>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</si>
  <si>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</si>
  <si>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</si>
  <si>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</si>
  <si>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</si>
  <si>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</si>
  <si>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</si>
  <si>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</si>
  <si>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</si>
  <si>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</si>
  <si>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</si>
  <si>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</si>
  <si>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</si>
  <si>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</si>
  <si>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</si>
  <si>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</si>
  <si>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</si>
  <si>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</si>
  <si>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</si>
  <si>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</si>
  <si>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</si>
  <si>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</si>
  <si>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</si>
  <si>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</si>
  <si>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</si>
  <si>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</si>
  <si>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</si>
  <si>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</si>
  <si>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</si>
  <si>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</si>
  <si>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</si>
  <si>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</si>
  <si>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</si>
  <si>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</si>
  <si>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</si>
  <si>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</si>
  <si>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</si>
  <si>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</si>
  <si>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</si>
  <si>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</si>
  <si>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</si>
  <si>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</si>
  <si>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</si>
  <si>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</si>
  <si>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</si>
  <si>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</si>
  <si>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</si>
  <si>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</si>
  <si>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</si>
  <si>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</si>
  <si>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</si>
  <si>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</si>
  <si>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</si>
  <si>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</si>
  <si>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</si>
  <si>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</si>
  <si>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</si>
  <si>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</si>
  <si>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</si>
  <si>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</si>
  <si>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</si>
  <si>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</si>
  <si>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</si>
  <si>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</si>
  <si>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</si>
  <si>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</si>
  <si>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</si>
  <si>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</si>
  <si>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</si>
  <si>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</si>
  <si>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</si>
  <si>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</si>
  <si>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</si>
  <si>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</si>
  <si>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</si>
  <si>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</si>
  <si>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</si>
  <si>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</si>
  <si>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</si>
  <si>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</si>
  <si>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</si>
  <si>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</si>
  <si>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</si>
  <si>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</si>
  <si>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</si>
  <si>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</si>
  <si>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</si>
  <si>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</si>
  <si>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</si>
  <si>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</si>
  <si>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</si>
  <si>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</si>
  <si>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</si>
  <si>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</si>
  <si>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</si>
  <si>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</si>
  <si>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</si>
  <si>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</si>
  <si>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</si>
  <si>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</si>
  <si>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</si>
  <si>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</si>
  <si>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</si>
  <si>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</si>
  <si>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</si>
  <si>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</si>
  <si>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</si>
  <si>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</si>
  <si>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</si>
  <si>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</si>
  <si>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</si>
  <si>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</si>
  <si>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</si>
  <si>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</si>
  <si>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</si>
  <si>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</si>
  <si>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</si>
  <si>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</si>
  <si>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</si>
  <si>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</si>
  <si>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</si>
  <si>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</si>
  <si>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</si>
  <si>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</si>
  <si>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</si>
  <si>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</si>
  <si>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</si>
  <si>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</si>
  <si>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</si>
  <si>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</si>
  <si>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</si>
  <si>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</si>
  <si>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</si>
  <si>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</si>
  <si>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</si>
  <si>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</si>
  <si>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</si>
  <si>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</si>
  <si>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</si>
  <si>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</si>
  <si>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</si>
  <si>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</si>
  <si>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</si>
  <si>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</si>
  <si>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</si>
  <si>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</si>
  <si>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</si>
  <si>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</si>
  <si>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</si>
  <si>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</si>
  <si>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</si>
  <si>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</si>
  <si>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</si>
  <si>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</si>
  <si>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</si>
  <si>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</si>
  <si>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</si>
  <si>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</si>
  <si>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</si>
  <si>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</si>
  <si>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</si>
  <si>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</si>
  <si>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</si>
  <si>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</si>
  <si>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</si>
  <si>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</si>
  <si>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</si>
  <si>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</si>
  <si>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</si>
  <si>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</si>
  <si>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</si>
  <si>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</si>
  <si>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</si>
  <si>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</si>
  <si>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</si>
  <si>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</si>
  <si>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</si>
  <si>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</si>
  <si>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</si>
  <si>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</si>
  <si>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</si>
  <si>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</si>
  <si>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</si>
  <si>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</si>
  <si>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</si>
  <si>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</si>
  <si>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</si>
  <si>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</si>
  <si>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</si>
  <si>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</si>
  <si>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</si>
  <si>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</si>
  <si>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</si>
  <si>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</si>
  <si>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</si>
  <si>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</si>
  <si>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</si>
  <si>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</si>
  <si>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</si>
  <si>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</si>
  <si>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</si>
  <si>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</si>
  <si>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</si>
  <si>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</si>
  <si>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</si>
  <si>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</si>
  <si>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</si>
  <si>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</si>
  <si>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</si>
  <si>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</si>
  <si>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</si>
  <si>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</si>
  <si>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</si>
  <si>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</si>
  <si>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</si>
  <si>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</si>
  <si>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</si>
  <si>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</si>
  <si>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</si>
  <si>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</si>
  <si>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</si>
  <si>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</si>
  <si>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</si>
  <si>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</si>
  <si>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</si>
  <si>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</si>
  <si>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</si>
  <si>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</si>
  <si>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</si>
  <si>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</si>
  <si>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</si>
  <si>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</si>
  <si>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</si>
  <si>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</si>
  <si>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</si>
  <si>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</si>
  <si>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</si>
  <si>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</si>
  <si>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</si>
  <si>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</si>
  <si>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</si>
  <si>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</si>
  <si>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</si>
  <si>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</si>
  <si>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</si>
  <si>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</si>
  <si>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</si>
  <si>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</si>
  <si>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</si>
  <si>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</si>
  <si>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</si>
  <si>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</si>
  <si>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</si>
  <si>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</si>
  <si>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</si>
  <si>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</si>
  <si>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</si>
  <si>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</si>
  <si>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</si>
  <si>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</si>
  <si>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</si>
  <si>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</si>
  <si>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</si>
  <si>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</si>
  <si>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</si>
  <si>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</si>
  <si>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</si>
  <si>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</si>
  <si>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</si>
  <si>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</si>
  <si>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</si>
  <si>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</si>
  <si>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</si>
  <si>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</si>
  <si>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</si>
  <si>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</si>
  <si>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</si>
  <si>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</si>
  <si>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</si>
  <si>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</si>
  <si>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</si>
  <si>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</si>
  <si>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</si>
  <si>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</si>
  <si>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</si>
  <si>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</si>
  <si>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</si>
  <si>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</si>
  <si>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</si>
  <si>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</si>
  <si>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</si>
  <si>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</si>
  <si>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</si>
  <si>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</si>
  <si>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</si>
  <si>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</si>
  <si>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</si>
  <si>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</si>
  <si>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</si>
  <si>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</si>
  <si>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</si>
  <si>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</si>
  <si>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</si>
  <si>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</si>
  <si>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</si>
  <si>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</si>
  <si>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</si>
  <si>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</si>
  <si>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</si>
  <si>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</si>
  <si>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</si>
  <si>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</si>
  <si>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</si>
  <si>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</si>
  <si>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</si>
  <si>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</si>
  <si>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</si>
  <si>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</si>
  <si>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</si>
  <si>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</si>
  <si>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</si>
  <si>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</si>
  <si>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</si>
  <si>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</si>
  <si>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</si>
  <si>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</si>
  <si>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</si>
  <si>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</si>
  <si>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</si>
  <si>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</si>
  <si>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</si>
  <si>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</si>
  <si>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</si>
  <si>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</si>
  <si>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</si>
  <si>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</si>
  <si>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</si>
  <si>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</si>
  <si>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</si>
  <si>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</si>
  <si>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</si>
  <si>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</si>
  <si>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</si>
  <si>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</si>
  <si>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</si>
  <si>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</si>
  <si>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</si>
  <si>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</si>
  <si>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</si>
  <si>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</si>
  <si>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</si>
  <si>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</si>
  <si>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</si>
  <si>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</si>
  <si>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</si>
  <si>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</si>
  <si>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</si>
  <si>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</si>
  <si>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</si>
  <si>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</si>
  <si>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</si>
  <si>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</si>
  <si>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</si>
  <si>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</si>
  <si>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</si>
  <si>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</si>
  <si>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</si>
  <si>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</si>
  <si>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</si>
  <si>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</si>
  <si>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</si>
  <si>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</si>
  <si>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</si>
  <si>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</si>
  <si>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</si>
  <si>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</si>
  <si>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</si>
  <si>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</si>
  <si>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</si>
  <si>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</si>
  <si>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</si>
  <si>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</si>
  <si>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</si>
  <si>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</si>
  <si>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</si>
  <si>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</si>
  <si>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</si>
  <si>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</si>
  <si>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</si>
  <si>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</si>
  <si>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</si>
  <si>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</si>
  <si>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</si>
  <si>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</si>
  <si>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</si>
  <si>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</si>
  <si>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</si>
  <si>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</si>
  <si>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</si>
  <si>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</si>
  <si>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</si>
  <si>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</si>
  <si>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</si>
  <si>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</si>
  <si>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</si>
  <si>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</si>
  <si>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</si>
  <si>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</si>
  <si>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</si>
  <si>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</si>
  <si>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</si>
  <si>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</si>
  <si>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</si>
  <si>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</si>
  <si>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</si>
  <si>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</si>
  <si>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</si>
  <si>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</si>
  <si>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</si>
  <si>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</si>
  <si>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</si>
  <si>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</si>
  <si>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</si>
  <si>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</si>
  <si>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</si>
  <si>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</si>
  <si>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</si>
  <si>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</si>
  <si>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</si>
  <si>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</si>
  <si>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</si>
  <si>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</si>
  <si>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</si>
  <si>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</si>
  <si>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</si>
  <si>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</si>
  <si>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</si>
  <si>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</si>
  <si>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</si>
  <si>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</si>
  <si>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</si>
  <si>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</si>
  <si>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</si>
  <si>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</si>
  <si>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</si>
  <si>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</si>
  <si>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</si>
  <si>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</si>
  <si>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</si>
  <si>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</si>
  <si>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</si>
  <si>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</si>
  <si>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</si>
  <si>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</si>
  <si>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</si>
  <si>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</si>
  <si>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</si>
  <si>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</si>
  <si>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</si>
  <si>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</si>
  <si>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</si>
  <si>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</si>
  <si>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</si>
  <si>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</si>
  <si>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</si>
  <si>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</si>
  <si>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</si>
  <si>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</si>
  <si>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</si>
  <si>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</si>
  <si>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</si>
  <si>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</si>
  <si>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</si>
  <si>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</si>
  <si>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</si>
  <si>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</si>
  <si>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</si>
  <si>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</si>
  <si>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</si>
  <si>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</si>
  <si>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</si>
  <si>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</si>
  <si>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</si>
  <si>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</si>
  <si>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</si>
  <si>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</si>
  <si>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</si>
  <si>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</si>
  <si>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</si>
  <si>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</si>
  <si>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</si>
  <si>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</si>
  <si>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</si>
  <si>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</si>
  <si>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</si>
  <si>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</si>
  <si>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</si>
  <si>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</si>
  <si>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</si>
  <si>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</si>
  <si>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</si>
  <si>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</si>
  <si>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</si>
  <si>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</si>
  <si>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</si>
  <si>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</si>
  <si>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</si>
  <si>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</si>
  <si>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</si>
  <si>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</si>
  <si>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</si>
  <si>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</si>
  <si>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</si>
  <si>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</si>
  <si>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</si>
  <si>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</si>
  <si>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</si>
  <si>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</si>
  <si>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</si>
  <si>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</si>
  <si>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</si>
  <si>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</si>
  <si>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</si>
  <si>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</si>
  <si>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</si>
  <si>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</si>
  <si>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</si>
  <si>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</si>
  <si>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</si>
  <si>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</si>
  <si>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</si>
  <si>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</si>
  <si>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</si>
  <si>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</si>
  <si>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</si>
  <si>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</si>
  <si>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</si>
  <si>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</si>
  <si>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</si>
  <si>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</si>
  <si>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</si>
  <si>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</si>
  <si>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</si>
  <si>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</si>
  <si>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</si>
  <si>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</si>
  <si>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</si>
  <si>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</si>
  <si>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</si>
  <si>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</si>
  <si>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</si>
  <si>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</si>
  <si>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</si>
  <si>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</si>
  <si>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</si>
  <si>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</si>
  <si>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</si>
  <si>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</si>
  <si>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</si>
  <si>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</si>
  <si>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</si>
  <si>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</si>
  <si>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</si>
  <si>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</si>
  <si>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</si>
  <si>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</si>
  <si>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</si>
  <si>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</si>
  <si>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</si>
  <si>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</si>
  <si>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</si>
  <si>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</si>
  <si>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</si>
  <si>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</si>
  <si>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</si>
  <si>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</si>
  <si>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</si>
  <si>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</si>
  <si>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</si>
  <si>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</si>
  <si>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</si>
  <si>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</si>
  <si>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</si>
  <si>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</si>
  <si>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</si>
  <si>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</si>
  <si>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</si>
  <si>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</si>
  <si>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</si>
  <si>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</si>
  <si>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</si>
  <si>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</si>
  <si>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</si>
  <si>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</si>
  <si>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</si>
  <si>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</si>
  <si>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</si>
  <si>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</si>
  <si>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</si>
  <si>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</si>
  <si>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</si>
  <si>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</si>
  <si>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</si>
  <si>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</si>
  <si>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</si>
  <si>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</si>
  <si>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</si>
  <si>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</si>
  <si>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</si>
  <si>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</si>
  <si>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</si>
  <si>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</si>
  <si>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</si>
  <si>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</si>
  <si>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</si>
  <si>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</si>
  <si>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</si>
  <si>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</si>
  <si>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</si>
  <si>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</si>
  <si>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</si>
  <si>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</si>
  <si>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</si>
  <si>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</si>
  <si>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</si>
  <si>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</si>
  <si>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</si>
  <si>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</si>
  <si>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</si>
  <si>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</si>
  <si>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</si>
  <si>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</si>
  <si>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</si>
  <si>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</si>
  <si>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</si>
  <si>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</si>
  <si>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</si>
  <si>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</si>
  <si>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</si>
  <si>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</si>
  <si>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</si>
  <si>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</si>
  <si>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</si>
  <si>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</si>
  <si>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</si>
  <si>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</si>
  <si>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</si>
  <si>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</si>
  <si>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</si>
  <si>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</si>
  <si>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</si>
  <si>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</si>
  <si>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</si>
  <si>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</si>
  <si>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</si>
  <si>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</si>
  <si>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</si>
  <si>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</si>
  <si>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</si>
  <si>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</si>
  <si>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</si>
  <si>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</si>
  <si>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</si>
  <si>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</si>
  <si>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</si>
  <si>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</si>
  <si>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</si>
  <si>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</si>
  <si>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</si>
  <si>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</si>
  <si>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</si>
  <si>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</si>
  <si>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</si>
  <si>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</si>
  <si>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</si>
  <si>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</si>
  <si>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</si>
  <si>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</si>
  <si>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</si>
  <si>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</si>
  <si>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</si>
  <si>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</si>
  <si>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</si>
  <si>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</si>
  <si>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</si>
  <si>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</si>
  <si>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</si>
  <si>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</si>
  <si>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</si>
  <si>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</si>
  <si>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</si>
  <si>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</si>
  <si>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</si>
  <si>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</si>
  <si>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</si>
  <si>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</si>
  <si>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</si>
  <si>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</si>
  <si>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</si>
  <si>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</si>
  <si>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</si>
  <si>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</si>
  <si>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</si>
  <si>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</si>
  <si>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</si>
  <si>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</si>
  <si>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</si>
  <si>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</si>
  <si>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</si>
  <si>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</si>
  <si>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</si>
  <si>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</si>
  <si>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</si>
  <si>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</si>
  <si>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</si>
  <si>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</si>
  <si>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</si>
  <si>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</si>
  <si>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</si>
  <si>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</si>
  <si>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</si>
  <si>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</si>
  <si>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</si>
  <si>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</si>
  <si>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</si>
  <si>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</si>
  <si>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</si>
  <si>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</si>
  <si>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</si>
  <si>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</si>
  <si>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</si>
  <si>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</si>
  <si>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</si>
  <si>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</si>
  <si>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</si>
  <si>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</si>
  <si>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</si>
  <si>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</si>
  <si>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</si>
  <si>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</si>
  <si>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</si>
  <si>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</si>
  <si>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</si>
  <si>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</si>
  <si>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</si>
  <si>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</si>
  <si>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</si>
  <si>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</si>
  <si>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</si>
  <si>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</si>
  <si>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</si>
  <si>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</si>
  <si>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</si>
  <si>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</si>
  <si>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</si>
  <si>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</si>
  <si>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</si>
  <si>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</si>
  <si>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</si>
  <si>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</si>
  <si>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</si>
  <si>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</si>
  <si>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</si>
  <si>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</si>
  <si>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</si>
  <si>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</si>
  <si>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</si>
  <si>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</si>
  <si>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</si>
  <si>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</si>
  <si>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</si>
  <si>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</si>
  <si>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</si>
  <si>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</si>
  <si>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</si>
  <si>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</si>
  <si>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</si>
  <si>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</si>
  <si>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</si>
  <si>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</si>
  <si>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</si>
  <si>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</si>
  <si>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</si>
  <si>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</si>
  <si>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</si>
  <si>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</si>
  <si>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</si>
  <si>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</si>
  <si>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</si>
  <si>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</si>
  <si>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</si>
  <si>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</si>
  <si>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</si>
  <si>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</si>
  <si>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</si>
  <si>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</si>
  <si>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</si>
  <si>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</si>
  <si>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</si>
  <si>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</si>
  <si>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</si>
  <si>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</si>
  <si>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</si>
  <si>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</si>
  <si>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</si>
  <si>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</si>
  <si>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</si>
  <si>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</si>
  <si>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</si>
  <si>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</si>
  <si>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</si>
  <si>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</si>
  <si>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</si>
  <si>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</si>
  <si>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</si>
  <si>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</si>
  <si>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</si>
  <si>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</si>
  <si>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</si>
  <si>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</si>
  <si>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</si>
  <si>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</si>
  <si>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</si>
  <si>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</si>
  <si>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</si>
  <si>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</si>
  <si>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</si>
  <si>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</si>
  <si>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</si>
  <si>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</si>
  <si>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</si>
  <si>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</si>
  <si>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</si>
  <si>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</si>
  <si>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</si>
  <si>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</si>
  <si>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</si>
  <si>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</si>
  <si>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</si>
  <si>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</si>
  <si>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</si>
  <si>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</si>
  <si>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</si>
  <si>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</si>
  <si>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</si>
  <si>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</si>
  <si>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</si>
  <si>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</si>
  <si>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</si>
  <si>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</si>
  <si>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</si>
  <si>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</si>
  <si>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</si>
  <si>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</si>
  <si>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</si>
  <si>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</si>
  <si>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</si>
  <si>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</si>
  <si>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</si>
  <si>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</si>
  <si>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</si>
  <si>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</si>
  <si>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</si>
  <si>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</si>
  <si>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</si>
  <si>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</si>
  <si>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</si>
  <si>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</si>
  <si>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</si>
  <si>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</si>
  <si>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</si>
  <si>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</si>
  <si>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</si>
  <si>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</si>
  <si>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</si>
  <si>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</si>
  <si>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</si>
  <si>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</si>
  <si>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</si>
  <si>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</si>
  <si>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</si>
  <si>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</si>
  <si>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</si>
  <si>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</si>
  <si>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</si>
  <si>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</si>
  <si>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</si>
  <si>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</si>
  <si>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</si>
  <si>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</si>
  <si>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</si>
  <si>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</si>
  <si>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</si>
  <si>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</si>
  <si>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</si>
  <si>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</si>
  <si>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</si>
  <si>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</si>
  <si>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</si>
  <si>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</si>
  <si>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</si>
  <si>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</si>
  <si>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</si>
  <si>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</si>
  <si>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</si>
  <si>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</si>
  <si>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</si>
  <si>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</si>
  <si>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</si>
  <si>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</si>
  <si>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</si>
  <si>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</si>
  <si>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</si>
  <si>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</si>
  <si>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</si>
  <si>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</si>
  <si>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</si>
  <si>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</si>
  <si>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</si>
  <si>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</si>
  <si>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</si>
  <si>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</si>
  <si>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</si>
  <si>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</si>
  <si>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</si>
  <si>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</si>
  <si>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</si>
  <si>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</si>
  <si>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</si>
  <si>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</si>
  <si>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</si>
  <si>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</si>
  <si>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</si>
  <si>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</si>
  <si>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</si>
  <si>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</si>
  <si>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</si>
  <si>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</si>
  <si>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</si>
  <si>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</si>
  <si>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</si>
  <si>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</si>
  <si>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</si>
  <si>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</si>
  <si>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</si>
  <si>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</si>
  <si>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</si>
  <si>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</si>
  <si>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</si>
  <si>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</si>
  <si>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</si>
  <si>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</si>
  <si>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</si>
  <si>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</si>
  <si>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</si>
  <si>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</si>
  <si>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</si>
  <si>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</si>
  <si>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</si>
  <si>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</si>
  <si>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</si>
  <si>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</si>
  <si>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</si>
  <si>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</si>
  <si>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</si>
  <si>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</si>
  <si>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</si>
  <si>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</si>
  <si>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</si>
  <si>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</si>
  <si>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</si>
  <si>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</si>
  <si>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</si>
  <si>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</si>
  <si>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</si>
  <si>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</si>
  <si>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</si>
  <si>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</si>
  <si>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</si>
  <si>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</si>
  <si>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</si>
  <si>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</si>
  <si>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</si>
  <si>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</si>
  <si>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</si>
  <si>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</si>
  <si>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</si>
  <si>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</si>
  <si>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</si>
  <si>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</si>
  <si>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</si>
  <si>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</si>
  <si>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</si>
  <si>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</si>
  <si>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</si>
  <si>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</si>
  <si>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</si>
  <si>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</si>
  <si>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</si>
  <si>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</si>
  <si>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</si>
  <si>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</si>
  <si>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</si>
  <si>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</si>
  <si>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</si>
  <si>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</si>
  <si>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</si>
  <si>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</si>
  <si>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</si>
  <si>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</si>
  <si>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</si>
  <si>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</si>
  <si>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</si>
  <si>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</si>
  <si>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</si>
  <si>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</si>
  <si>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</si>
  <si>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</si>
  <si>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</si>
  <si>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</si>
  <si>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</si>
  <si>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</si>
  <si>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</si>
  <si>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</si>
  <si>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</si>
  <si>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</si>
  <si>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</si>
  <si>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</si>
  <si>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</si>
  <si>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</si>
  <si>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</si>
  <si>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</si>
  <si>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</si>
  <si>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</si>
  <si>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</si>
  <si>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</si>
  <si>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</si>
  <si>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</si>
  <si>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</si>
  <si>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</si>
  <si>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</si>
  <si>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</si>
  <si>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</si>
  <si>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</si>
  <si>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</si>
  <si>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</si>
  <si>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</si>
  <si>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</si>
  <si>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</si>
  <si>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</si>
  <si>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</si>
  <si>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</si>
  <si>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</si>
  <si>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</si>
  <si>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</si>
  <si>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</si>
  <si>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</si>
  <si>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</si>
  <si>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</si>
  <si>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</si>
  <si>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</si>
  <si>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</si>
  <si>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</si>
  <si>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</si>
  <si>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</si>
  <si>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</si>
  <si>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</si>
  <si>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</si>
  <si>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</si>
  <si>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</si>
  <si>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</si>
  <si>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</si>
  <si>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</si>
  <si>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</si>
  <si>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</si>
  <si>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</si>
  <si>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</si>
  <si>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</si>
  <si>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</si>
  <si>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</si>
  <si>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</si>
  <si>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</si>
  <si>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</si>
  <si>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</si>
  <si>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</si>
  <si>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</si>
  <si>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</si>
  <si>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</si>
  <si>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</si>
  <si>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</si>
  <si>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</si>
  <si>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</si>
  <si>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</si>
  <si>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</si>
  <si>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</si>
  <si>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</si>
  <si>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</si>
  <si>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</si>
  <si>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</si>
  <si>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</si>
  <si>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</si>
  <si>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</si>
  <si>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</si>
  <si>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</si>
  <si>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</si>
  <si>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</si>
  <si>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</si>
  <si>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</si>
  <si>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</si>
  <si>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</si>
  <si>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</si>
  <si>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</si>
  <si>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</si>
  <si>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</si>
  <si>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</si>
  <si>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</si>
  <si>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</si>
  <si>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</si>
  <si>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</si>
  <si>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</si>
  <si>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</si>
  <si>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</si>
  <si>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</si>
  <si>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</si>
  <si>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</si>
  <si>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</si>
  <si>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</si>
  <si>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</si>
  <si>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</si>
  <si>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</si>
  <si>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</si>
  <si>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</si>
  <si>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</si>
  <si>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</si>
  <si>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</si>
  <si>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</si>
  <si>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</si>
  <si>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</si>
  <si>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</si>
  <si>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</si>
  <si>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</si>
  <si>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</si>
  <si>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</si>
  <si>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</si>
  <si>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</si>
  <si>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</si>
  <si>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</si>
  <si>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</si>
  <si>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</si>
  <si>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</si>
  <si>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</si>
  <si>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</si>
  <si>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</si>
  <si>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</si>
  <si>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</si>
  <si>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</si>
  <si>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</si>
  <si>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</si>
  <si>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</si>
  <si>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</si>
  <si>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</si>
  <si>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</si>
  <si>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</si>
  <si>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</si>
  <si>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</si>
  <si>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</si>
  <si>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</si>
  <si>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</si>
  <si>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</si>
  <si>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</si>
  <si>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</si>
  <si>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</si>
  <si>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</si>
  <si>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</si>
  <si>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</si>
  <si>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</si>
  <si>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</si>
  <si>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</si>
  <si>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</si>
  <si>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</si>
  <si>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</si>
  <si>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</si>
  <si>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</si>
  <si>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</si>
  <si>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</si>
  <si>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</si>
  <si>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</si>
  <si>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</si>
  <si>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</si>
  <si>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</si>
  <si>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</si>
  <si>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</si>
  <si>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</si>
  <si>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</si>
  <si>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</si>
  <si>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</si>
  <si>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</si>
  <si>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</si>
  <si>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</si>
  <si>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</si>
  <si>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</si>
  <si>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</si>
  <si>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</si>
  <si>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</si>
  <si>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</si>
  <si>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</si>
  <si>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</si>
  <si>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</si>
  <si>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</si>
  <si>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</si>
  <si>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</si>
  <si>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</si>
  <si>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</si>
  <si>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</si>
  <si>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</si>
  <si>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</si>
  <si>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</si>
  <si>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</si>
  <si>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</si>
  <si>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</si>
  <si>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</si>
  <si>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</si>
  <si>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</si>
  <si>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</si>
  <si>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</si>
  <si>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</si>
  <si>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</si>
  <si>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</si>
  <si>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</si>
  <si>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</si>
  <si>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</si>
  <si>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</si>
  <si>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</si>
  <si>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</si>
  <si>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</si>
  <si>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</si>
  <si>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</si>
  <si>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</si>
  <si>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</si>
  <si>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</si>
  <si>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</si>
  <si>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</si>
  <si>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</si>
  <si>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</si>
  <si>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</si>
  <si>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</si>
  <si>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</si>
  <si>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</si>
  <si>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</si>
  <si>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</si>
  <si>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</si>
  <si>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</si>
  <si>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</si>
  <si>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</si>
  <si>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</si>
  <si>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</si>
  <si>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</si>
  <si>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</si>
  <si>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</si>
  <si>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</si>
  <si>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</si>
  <si>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</si>
  <si>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</si>
  <si>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</si>
  <si>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</si>
  <si>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</si>
  <si>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</si>
  <si>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</si>
  <si>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</si>
  <si>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</si>
  <si>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</si>
  <si>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</si>
  <si>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</si>
  <si>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</si>
  <si>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</si>
  <si>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</si>
  <si>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</si>
  <si>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</si>
  <si>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</si>
  <si>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</si>
  <si>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</si>
  <si>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</si>
  <si>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</si>
  <si>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</si>
  <si>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</si>
  <si>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</si>
  <si>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</si>
  <si>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</si>
  <si>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</si>
  <si>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</si>
  <si>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</si>
  <si>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</si>
  <si>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</si>
  <si>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</si>
  <si>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</si>
  <si>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</si>
  <si>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</si>
  <si>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</si>
  <si>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</si>
  <si>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</si>
  <si>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</si>
  <si>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</si>
  <si>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</si>
  <si>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</si>
  <si>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</si>
  <si>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</si>
  <si>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</si>
  <si>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</si>
  <si>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</si>
  <si>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</si>
  <si>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</si>
  <si>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</si>
  <si>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</si>
  <si>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</si>
  <si>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</si>
  <si>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</si>
  <si>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</si>
  <si>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</si>
  <si>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</si>
  <si>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</si>
  <si>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</si>
  <si>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</si>
  <si>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</si>
  <si>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</si>
  <si>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</si>
  <si>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</si>
  <si>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</si>
  <si>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</si>
  <si>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</si>
  <si>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</si>
  <si>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</si>
  <si>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</si>
  <si>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</si>
  <si>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</si>
  <si>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</si>
  <si>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</si>
  <si>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</si>
  <si>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</si>
  <si>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</si>
  <si>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</si>
  <si>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</si>
  <si>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</si>
  <si>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</si>
  <si>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</si>
  <si>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</si>
  <si>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</si>
  <si>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</si>
  <si>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</si>
  <si>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</si>
  <si>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</si>
  <si>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</si>
  <si>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</si>
  <si>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</si>
  <si>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</si>
  <si>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</si>
  <si>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</si>
  <si>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</si>
  <si>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</si>
  <si>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</si>
  <si>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</si>
  <si>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</si>
  <si>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</si>
  <si>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</si>
  <si>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</si>
  <si>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</si>
  <si>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</si>
  <si>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</si>
  <si>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</si>
  <si>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</si>
  <si>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</si>
  <si>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</si>
  <si>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</si>
  <si>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</si>
  <si>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</si>
  <si>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</si>
  <si>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</si>
  <si>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</si>
  <si>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</si>
  <si>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</si>
  <si>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</si>
  <si>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</si>
  <si>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</si>
  <si>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</si>
  <si>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</si>
  <si>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</si>
  <si>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</si>
  <si>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</si>
  <si>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</si>
  <si>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</si>
  <si>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</si>
  <si>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</si>
  <si>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</si>
  <si>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</si>
  <si>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</si>
  <si>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</si>
  <si>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</si>
  <si>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</si>
  <si>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</si>
  <si>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</si>
  <si>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</si>
  <si>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</si>
  <si>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</si>
  <si>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</si>
  <si>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</si>
  <si>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</si>
  <si>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</si>
  <si>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</si>
  <si>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</si>
  <si>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</si>
  <si>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</si>
  <si>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</si>
  <si>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</si>
  <si>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</si>
  <si>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</si>
  <si>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</si>
  <si>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</si>
  <si>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</si>
  <si>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</si>
  <si>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</si>
  <si>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</si>
  <si>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</si>
  <si>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</si>
  <si>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</si>
  <si>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</si>
  <si>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</si>
  <si>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</si>
  <si>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</si>
  <si>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</si>
  <si>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</si>
  <si>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</si>
  <si>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</si>
  <si>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</si>
  <si>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</si>
  <si>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</si>
  <si>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</si>
  <si>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</si>
  <si>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</si>
  <si>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</si>
  <si>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</si>
  <si>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</si>
  <si>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</si>
  <si>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</si>
  <si>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</si>
  <si>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</si>
  <si>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</si>
  <si>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</si>
  <si>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</si>
  <si>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</si>
  <si>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</si>
  <si>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</si>
  <si>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</si>
  <si>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</si>
  <si>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</si>
  <si>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</si>
  <si>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</si>
  <si>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</si>
  <si>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</si>
  <si>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</si>
  <si>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</si>
  <si>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</si>
  <si>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</si>
  <si>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</si>
  <si>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</si>
  <si>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</si>
  <si>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</si>
  <si>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</si>
  <si>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</si>
  <si>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</si>
  <si>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</si>
  <si>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</si>
  <si>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</si>
  <si>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</si>
  <si>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</si>
  <si>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</si>
  <si>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</si>
  <si>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</si>
  <si>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</si>
  <si>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</si>
  <si>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</si>
  <si>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</si>
  <si>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</si>
  <si>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</si>
  <si>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</si>
  <si>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</si>
  <si>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</si>
  <si>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</si>
  <si>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</si>
  <si>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</si>
  <si>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</si>
  <si>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</si>
  <si>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</si>
  <si>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</si>
  <si>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</si>
  <si>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</si>
  <si>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</si>
  <si>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</si>
  <si>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</si>
  <si>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</si>
  <si>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</si>
  <si>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</si>
  <si>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</si>
  <si>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</si>
  <si>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</si>
  <si>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</si>
  <si>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</si>
  <si>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</si>
  <si>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</si>
  <si>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</si>
  <si>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</si>
  <si>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</si>
  <si>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</si>
  <si>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</si>
  <si>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</si>
  <si>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</si>
  <si>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</si>
  <si>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</si>
  <si>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</si>
  <si>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</si>
  <si>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</si>
  <si>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</si>
  <si>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</si>
  <si>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</si>
  <si>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</si>
  <si>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</si>
  <si>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</si>
  <si>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</si>
  <si>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</si>
  <si>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</si>
  <si>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</si>
  <si>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</si>
  <si>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</si>
  <si>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</si>
  <si>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</si>
  <si>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</si>
  <si>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</si>
  <si>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</si>
  <si>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</si>
  <si>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</si>
  <si>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</si>
  <si>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</si>
  <si>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</si>
  <si>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</si>
  <si>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</si>
  <si>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</si>
  <si>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</si>
  <si>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</si>
  <si>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</si>
  <si>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</si>
  <si>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</si>
  <si>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</si>
  <si>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</si>
  <si>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</si>
  <si>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</si>
  <si>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</si>
  <si>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</si>
  <si>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</si>
  <si>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</si>
  <si>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</si>
  <si>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</si>
  <si>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</si>
  <si>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</si>
  <si>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</si>
  <si>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</si>
  <si>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</si>
  <si>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</si>
  <si>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</si>
  <si>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</si>
  <si>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</si>
  <si>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</si>
  <si>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</si>
  <si>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</si>
  <si>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</si>
  <si>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</si>
  <si>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</si>
  <si>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</si>
  <si>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</si>
  <si>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</si>
  <si>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</si>
  <si>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</si>
  <si>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</si>
  <si>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</si>
  <si>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</si>
  <si>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</si>
  <si>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</si>
  <si>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</si>
  <si>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</si>
  <si>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</si>
  <si>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</si>
  <si>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</si>
  <si>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</si>
  <si>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</si>
  <si>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</si>
  <si>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</si>
  <si>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</si>
  <si>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</si>
  <si>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</si>
  <si>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</si>
  <si>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</si>
  <si>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</si>
  <si>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</si>
  <si>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</si>
  <si>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</si>
  <si>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</si>
  <si>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</si>
  <si>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</si>
  <si>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</si>
  <si>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</si>
  <si>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</si>
  <si>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</si>
  <si>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</si>
  <si>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</si>
  <si>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</si>
  <si>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</si>
  <si>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</si>
  <si>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</si>
  <si>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</si>
  <si>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</si>
  <si>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</si>
  <si>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</si>
  <si>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</si>
  <si>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</si>
  <si>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</si>
  <si>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</si>
  <si>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</si>
  <si>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</si>
  <si>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</si>
  <si>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</si>
  <si>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</si>
  <si>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</si>
  <si>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</si>
  <si>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</si>
  <si>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</si>
  <si>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</si>
  <si>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</si>
  <si>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</si>
  <si>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</si>
  <si>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</si>
  <si>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</si>
  <si>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</si>
  <si>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</si>
  <si>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</si>
  <si>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</si>
  <si>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</si>
  <si>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</si>
  <si>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</si>
  <si>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</si>
  <si>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</si>
  <si>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</si>
  <si>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</si>
  <si>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</si>
  <si>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</si>
  <si>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</si>
  <si>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</si>
  <si>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</si>
  <si>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</si>
  <si>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</si>
  <si>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</si>
  <si>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</si>
  <si>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</si>
  <si>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</si>
  <si>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</si>
  <si>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</si>
  <si>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</si>
  <si>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</si>
  <si>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</si>
  <si>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</si>
  <si>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</si>
  <si>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</si>
  <si>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</si>
  <si>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</si>
  <si>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</si>
  <si>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</si>
  <si>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</si>
  <si>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</si>
  <si>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</si>
  <si>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</si>
  <si>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</si>
  <si>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</si>
  <si>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</si>
  <si>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</si>
  <si>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</si>
  <si>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</si>
  <si>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</si>
  <si>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</si>
  <si>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</si>
  <si>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</si>
  <si>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</si>
  <si>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</si>
  <si>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</si>
  <si>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</si>
  <si>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</si>
  <si>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</si>
  <si>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</si>
  <si>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</si>
  <si>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</si>
  <si>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</si>
  <si>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</si>
  <si>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</si>
  <si>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</si>
  <si>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</si>
  <si>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</si>
  <si>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</si>
  <si>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</si>
  <si>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</si>
  <si>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</si>
  <si>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</si>
  <si>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</si>
  <si>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</si>
  <si>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</si>
  <si>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</si>
  <si>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</si>
  <si>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</si>
  <si>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</si>
  <si>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</si>
  <si>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</si>
  <si>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</si>
  <si>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</si>
  <si>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</si>
  <si>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</si>
  <si>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</si>
  <si>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</si>
  <si>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</si>
  <si>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</si>
  <si>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</si>
  <si>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</si>
  <si>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</si>
  <si>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</si>
  <si>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</si>
  <si>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</si>
  <si>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</si>
  <si>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</si>
  <si>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</si>
  <si>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</si>
  <si>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</si>
  <si>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</si>
  <si>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</si>
  <si>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</si>
  <si>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</si>
  <si>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</si>
  <si>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</si>
  <si>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</si>
  <si>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</si>
  <si>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</si>
  <si>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</si>
  <si>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</si>
  <si>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</si>
  <si>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</si>
  <si>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</si>
  <si>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</si>
  <si>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</si>
  <si>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</si>
  <si>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</si>
  <si>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</si>
  <si>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</si>
  <si>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</si>
  <si>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</si>
  <si>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</si>
  <si>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</si>
  <si>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</si>
  <si>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</si>
  <si>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</si>
  <si>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</si>
  <si>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</si>
  <si>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</si>
  <si>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</si>
  <si>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</si>
  <si>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</si>
  <si>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</si>
  <si>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</si>
  <si>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</si>
  <si>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</si>
  <si>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</si>
  <si>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</si>
  <si>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</si>
  <si>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</si>
  <si>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</si>
  <si>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</si>
  <si>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</si>
  <si>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</si>
  <si>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</si>
  <si>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</si>
  <si>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</si>
  <si>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</si>
  <si>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</si>
  <si>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</si>
  <si>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</si>
  <si>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</si>
  <si>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</si>
  <si>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</si>
  <si>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</si>
  <si>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</si>
  <si>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</si>
  <si>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</si>
  <si>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</si>
  <si>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</si>
  <si>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</si>
  <si>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</si>
  <si>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</si>
  <si>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</si>
  <si>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</si>
  <si>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</si>
  <si>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</si>
  <si>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</si>
  <si>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</si>
  <si>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</si>
  <si>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</si>
  <si>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</si>
  <si>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</si>
  <si>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</si>
  <si>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</si>
  <si>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</si>
  <si>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</si>
  <si>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</si>
  <si>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</si>
  <si>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</si>
  <si>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</si>
  <si>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</si>
  <si>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</si>
  <si>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</si>
  <si>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</si>
  <si>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</si>
  <si>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</si>
  <si>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</si>
  <si>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</si>
  <si>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</si>
  <si>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</si>
  <si>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</si>
  <si>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</si>
  <si>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</si>
  <si>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</si>
  <si>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</si>
  <si>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</si>
  <si>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</si>
  <si>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</si>
  <si>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</si>
  <si>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</si>
  <si>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</si>
  <si>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</si>
  <si>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</si>
  <si>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</si>
  <si>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</si>
  <si>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</si>
  <si>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</si>
  <si>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</si>
  <si>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</si>
  <si>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</si>
  <si>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</si>
  <si>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</si>
  <si>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</si>
  <si>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</si>
  <si>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</si>
  <si>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</si>
  <si>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</si>
  <si>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</si>
  <si>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</si>
  <si>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</si>
  <si>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</si>
  <si>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</si>
  <si>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</si>
  <si>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</si>
  <si>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</si>
  <si>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</si>
  <si>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</si>
  <si>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</si>
  <si>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</si>
  <si>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</si>
  <si>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</si>
  <si>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</si>
  <si>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</si>
  <si>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</si>
  <si>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</si>
  <si>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</si>
  <si>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</si>
  <si>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</si>
  <si>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</si>
  <si>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</si>
  <si>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</si>
  <si>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</si>
  <si>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</si>
  <si>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</si>
  <si>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</si>
  <si>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</si>
  <si>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</si>
  <si>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</si>
  <si>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</si>
  <si>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</si>
  <si>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</si>
  <si>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</si>
  <si>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</si>
  <si>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</si>
  <si>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</si>
  <si>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</si>
  <si>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</si>
  <si>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</si>
  <si>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</si>
  <si>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</si>
  <si>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</si>
  <si>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</si>
  <si>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</si>
  <si>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</si>
  <si>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</si>
  <si>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</si>
  <si>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</si>
  <si>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</si>
  <si>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</si>
  <si>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</si>
  <si>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</si>
  <si>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</si>
  <si>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</si>
  <si>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</si>
  <si>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</si>
  <si>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</si>
  <si>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</si>
  <si>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</si>
  <si>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</si>
  <si>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</si>
  <si>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</si>
  <si>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</si>
  <si>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</si>
  <si>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</si>
  <si>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</si>
  <si>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</si>
  <si>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</si>
  <si>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</si>
  <si>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</si>
  <si>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</si>
  <si>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</si>
  <si>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</si>
  <si>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</si>
  <si>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</si>
  <si>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</si>
  <si>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</si>
  <si>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</si>
  <si>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</si>
  <si>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</si>
  <si>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</si>
  <si>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</si>
  <si>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</si>
  <si>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</si>
  <si>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</si>
  <si>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</si>
  <si>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</si>
  <si>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</si>
  <si>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</si>
  <si>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</si>
  <si>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</si>
  <si>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</si>
  <si>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</si>
  <si>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</si>
  <si>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</si>
  <si>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</si>
  <si>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</si>
  <si>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</si>
  <si>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</si>
  <si>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</si>
  <si>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</si>
  <si>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</si>
  <si>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</si>
  <si>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</si>
  <si>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</si>
  <si>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</si>
  <si>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</si>
  <si>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</si>
  <si>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</si>
  <si>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</si>
  <si>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</si>
  <si>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</si>
  <si>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</si>
  <si>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</si>
  <si>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</si>
  <si>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</si>
  <si>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</si>
  <si>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</si>
  <si>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</si>
  <si>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</si>
  <si>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</si>
  <si>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</si>
  <si>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</si>
  <si>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</si>
  <si>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</si>
  <si>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</si>
  <si>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</si>
  <si>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</si>
  <si>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</si>
  <si>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</si>
  <si>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</si>
  <si>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</si>
  <si>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</si>
  <si>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</si>
  <si>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</si>
  <si>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</si>
  <si>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</si>
  <si>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</si>
  <si>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</si>
  <si>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</si>
  <si>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</si>
  <si>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</si>
  <si>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</si>
  <si>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</si>
  <si>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</si>
  <si>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</si>
  <si>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</si>
  <si>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</si>
  <si>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</si>
  <si>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</si>
  <si>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</si>
  <si>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</si>
  <si>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</si>
  <si>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</si>
  <si>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</si>
  <si>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</si>
  <si>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</si>
  <si>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</si>
  <si>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</si>
  <si>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</si>
  <si>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</si>
  <si>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</si>
  <si>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</si>
  <si>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</si>
  <si>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</si>
  <si>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</si>
  <si>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</si>
  <si>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</si>
  <si>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</si>
  <si>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</si>
  <si>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</si>
  <si>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</si>
  <si>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</si>
  <si>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</si>
  <si>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</si>
  <si>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</si>
  <si>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</si>
  <si>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</si>
  <si>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</si>
  <si>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</si>
  <si>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</si>
  <si>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</si>
  <si>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</si>
  <si>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</si>
  <si>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</si>
  <si>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</si>
  <si>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</si>
  <si>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</si>
  <si>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</si>
  <si>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</si>
  <si>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</si>
  <si>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</si>
  <si>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</si>
  <si>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</si>
  <si>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</si>
  <si>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</si>
  <si>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</si>
  <si>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</si>
  <si>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</si>
  <si>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</si>
  <si>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</si>
  <si>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</si>
  <si>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</si>
  <si>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</si>
  <si>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</si>
  <si>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</si>
  <si>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</si>
  <si>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</si>
  <si>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</si>
  <si>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</si>
  <si>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</si>
  <si>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</si>
  <si>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</si>
  <si>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</si>
  <si>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</si>
  <si>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</si>
  <si>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</si>
  <si>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</si>
  <si>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</si>
  <si>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</si>
  <si>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</si>
  <si>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</si>
  <si>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</si>
  <si>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</si>
  <si>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</si>
  <si>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</si>
  <si>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</si>
  <si>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</si>
  <si>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</si>
  <si>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</si>
  <si>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</si>
  <si>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</si>
  <si>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</si>
  <si>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</si>
  <si>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</si>
  <si>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</si>
  <si>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</si>
  <si>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</si>
  <si>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</si>
  <si>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</si>
  <si>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</si>
  <si>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</si>
  <si>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</si>
  <si>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</si>
  <si>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</si>
  <si>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</si>
  <si>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</si>
  <si>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</si>
  <si>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</si>
  <si>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</si>
  <si>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</si>
  <si>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</si>
  <si>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</si>
  <si>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</si>
  <si>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</si>
  <si>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</si>
  <si>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</si>
  <si>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</si>
  <si>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</si>
  <si>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</si>
  <si>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</si>
  <si>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</si>
  <si>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</si>
  <si>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</si>
  <si>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</si>
  <si>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</si>
  <si>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</si>
  <si>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</si>
  <si>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</si>
  <si>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</si>
  <si>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</si>
  <si>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</si>
  <si>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</si>
  <si>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</si>
  <si>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</si>
  <si>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</si>
  <si>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</si>
  <si>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</si>
  <si>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</si>
  <si>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</si>
  <si>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</si>
  <si>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</si>
  <si>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</si>
  <si>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</si>
  <si>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</si>
  <si>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</si>
  <si>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</si>
  <si>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</si>
  <si>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</si>
  <si>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</si>
  <si>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</si>
  <si>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</si>
  <si>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</si>
  <si>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</si>
  <si>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</si>
  <si>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</si>
  <si>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</si>
  <si>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</si>
  <si>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</si>
  <si>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</si>
  <si>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</si>
  <si>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</si>
  <si>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</si>
  <si>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</si>
  <si>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</si>
  <si>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</si>
  <si>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</si>
  <si>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</si>
  <si>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</si>
  <si>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</si>
  <si>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</si>
  <si>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</si>
  <si>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</si>
  <si>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</si>
  <si>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</si>
  <si>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</si>
  <si>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</si>
  <si>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</si>
  <si>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</si>
  <si>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</si>
  <si>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</si>
  <si>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</si>
  <si>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</si>
  <si>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</si>
  <si>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</si>
  <si>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</si>
  <si>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</si>
  <si>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</si>
  <si>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</si>
  <si>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</si>
  <si>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</si>
  <si>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</si>
  <si>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</si>
  <si>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</si>
  <si>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</si>
  <si>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</si>
  <si>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</si>
  <si>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</si>
  <si>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</si>
  <si>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</si>
  <si>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</si>
  <si>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</si>
  <si>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</si>
  <si>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</si>
  <si>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</si>
  <si>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</si>
  <si>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</si>
  <si>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</si>
  <si>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</si>
  <si>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</si>
  <si>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</si>
  <si>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</si>
  <si>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</si>
  <si>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</si>
  <si>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</si>
  <si>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</si>
  <si>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</si>
  <si>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</si>
  <si>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</si>
  <si>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</si>
  <si>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</si>
  <si>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</si>
  <si>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</si>
  <si>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</si>
  <si>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</si>
  <si>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</si>
  <si>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</si>
  <si>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</si>
  <si>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</si>
  <si>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</si>
  <si>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</si>
  <si>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</si>
  <si>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</si>
  <si>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</si>
  <si>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</si>
  <si>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</si>
  <si>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</si>
  <si>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</si>
  <si>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</si>
  <si>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</si>
  <si>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</si>
  <si>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</si>
  <si>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</si>
  <si>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</si>
  <si>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</si>
  <si>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</si>
  <si>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</si>
  <si>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</si>
  <si>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</si>
  <si>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</si>
  <si>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</si>
  <si>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</si>
  <si>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</si>
  <si>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</si>
  <si>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</si>
  <si>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</si>
  <si>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</si>
  <si>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</si>
  <si>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</si>
  <si>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</si>
  <si>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</si>
  <si>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</si>
  <si>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</si>
  <si>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</si>
  <si>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</si>
  <si>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</si>
  <si>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</si>
  <si>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</si>
  <si>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</si>
  <si>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</si>
  <si>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</si>
  <si>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</si>
  <si>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</si>
  <si>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</si>
  <si>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</si>
  <si>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</si>
  <si>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</si>
  <si>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</si>
  <si>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</si>
  <si>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</si>
  <si>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</si>
  <si>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</si>
  <si>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</si>
  <si>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</si>
  <si>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</si>
  <si>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</si>
  <si>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</si>
  <si>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</si>
  <si>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</si>
  <si>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</si>
  <si>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</si>
  <si>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</si>
  <si>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</si>
  <si>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</si>
  <si>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</si>
  <si>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</si>
  <si>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</si>
  <si>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</si>
  <si>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</si>
  <si>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</si>
  <si>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</si>
  <si>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</si>
  <si>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</si>
  <si>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</si>
  <si>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</si>
  <si>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</si>
  <si>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</si>
  <si>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</si>
  <si>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</si>
  <si>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</si>
  <si>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</si>
  <si>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</si>
  <si>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</si>
  <si>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</si>
  <si>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</si>
  <si>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</si>
  <si>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</si>
  <si>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</si>
  <si>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</si>
  <si>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</si>
  <si>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</si>
  <si>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</si>
  <si>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</si>
  <si>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</si>
  <si>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</si>
  <si>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</si>
  <si>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</si>
  <si>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</si>
  <si>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</si>
  <si>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</si>
  <si>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</si>
  <si>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</si>
  <si>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</si>
  <si>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</si>
  <si>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</si>
  <si>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</si>
  <si>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</si>
  <si>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</si>
  <si>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</si>
  <si>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</si>
  <si>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</si>
  <si>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</si>
  <si>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</si>
  <si>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</si>
  <si>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</si>
  <si>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</si>
  <si>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</si>
  <si>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</si>
  <si>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</si>
  <si>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</si>
  <si>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</si>
  <si>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</si>
  <si>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</si>
  <si>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</si>
  <si>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</si>
  <si>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</si>
  <si>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</si>
  <si>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</si>
  <si>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</si>
  <si>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</si>
  <si>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</si>
  <si>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</si>
  <si>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</si>
  <si>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</si>
  <si>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</si>
  <si>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</si>
  <si>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</si>
  <si>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</si>
  <si>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</si>
  <si>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</si>
  <si>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</si>
  <si>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</si>
  <si>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</si>
  <si>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</si>
  <si>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</si>
  <si>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</si>
  <si>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</si>
  <si>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</si>
  <si>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</si>
  <si>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</si>
  <si>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</si>
  <si>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</si>
  <si>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</si>
  <si>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</si>
  <si>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</si>
  <si>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</si>
  <si>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</si>
  <si>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</si>
  <si>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</si>
  <si>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</si>
  <si>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</si>
  <si>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</si>
  <si>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</si>
  <si>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</si>
  <si>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</si>
  <si>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</si>
  <si>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</si>
  <si>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</si>
  <si>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</si>
  <si>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</si>
  <si>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</si>
  <si>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</si>
  <si>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</si>
  <si>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</si>
  <si>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</si>
  <si>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</si>
  <si>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</si>
  <si>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</si>
  <si>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</si>
  <si>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</si>
  <si>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</si>
  <si>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</si>
  <si>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</si>
  <si>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</si>
  <si>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</si>
  <si>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</si>
  <si>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</si>
  <si>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</si>
  <si>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</si>
  <si>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</si>
  <si>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</si>
  <si>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</si>
  <si>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</si>
  <si>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</si>
  <si>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</si>
  <si>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</si>
  <si>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</si>
  <si>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</si>
  <si>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</si>
  <si>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</si>
  <si>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</si>
  <si>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</si>
  <si>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</si>
  <si>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</si>
  <si>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</si>
  <si>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</si>
  <si>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</si>
  <si>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</si>
  <si>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</si>
  <si>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</si>
  <si>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</si>
  <si>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</si>
  <si>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</si>
  <si>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</si>
  <si>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</si>
  <si>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</si>
  <si>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</si>
  <si>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</si>
  <si>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</si>
  <si>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</si>
  <si>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</si>
  <si>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</si>
  <si>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</si>
  <si>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</si>
  <si>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</si>
  <si>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</si>
  <si>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</si>
  <si>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</si>
  <si>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</si>
  <si>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</si>
  <si>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</si>
  <si>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</si>
  <si>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</si>
  <si>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</si>
  <si>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</si>
  <si>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</si>
  <si>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</si>
  <si>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</si>
  <si>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</si>
  <si>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</si>
  <si>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</si>
  <si>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</si>
  <si>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</si>
  <si>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</si>
  <si>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</si>
  <si>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</si>
  <si>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</si>
  <si>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</si>
  <si>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</si>
  <si>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</si>
  <si>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</si>
  <si>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</si>
  <si>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</si>
  <si>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</si>
  <si>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</si>
  <si>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</si>
  <si>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</si>
  <si>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</si>
  <si>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</si>
  <si>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</si>
  <si>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</si>
  <si>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</si>
  <si>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</si>
  <si>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</si>
  <si>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</si>
  <si>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</si>
  <si>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</si>
  <si>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</si>
  <si>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</si>
  <si>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</si>
  <si>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</si>
  <si>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</si>
  <si>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</si>
  <si>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</si>
  <si>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</si>
  <si>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</si>
  <si>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</si>
  <si>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</si>
  <si>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</si>
  <si>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</si>
  <si>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</si>
  <si>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</si>
  <si>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</si>
  <si>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</si>
  <si>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</si>
  <si>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</si>
  <si>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</si>
  <si>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</si>
  <si>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</si>
  <si>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</si>
  <si>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</si>
  <si>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</si>
  <si>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</si>
  <si>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</si>
  <si>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</si>
  <si>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</si>
  <si>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</si>
  <si>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</si>
  <si>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</si>
  <si>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</si>
  <si>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</si>
  <si>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</si>
  <si>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</si>
  <si>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</si>
  <si>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</si>
  <si>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</si>
  <si>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</si>
  <si>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</si>
  <si>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</si>
  <si>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</si>
  <si>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</si>
  <si>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</si>
  <si>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</si>
  <si>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</si>
  <si>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</si>
  <si>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</si>
  <si>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</si>
  <si>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</si>
  <si>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</si>
  <si>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</si>
  <si>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</si>
  <si>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</si>
  <si>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</si>
  <si>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</si>
  <si>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</si>
  <si>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</si>
  <si>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</si>
  <si>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</si>
  <si>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</si>
  <si>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</si>
  <si>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</si>
  <si>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</si>
  <si>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</si>
  <si>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</si>
  <si>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</si>
  <si>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</si>
  <si>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</si>
  <si>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</si>
  <si>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</si>
  <si>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</si>
  <si>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</si>
  <si>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</si>
  <si>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</si>
  <si>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</si>
  <si>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</si>
  <si>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</si>
  <si>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</si>
  <si>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</si>
  <si>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</si>
  <si>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</si>
  <si>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</si>
  <si>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</si>
  <si>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</si>
  <si>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</si>
  <si>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</si>
  <si>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</si>
  <si>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</si>
  <si>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</si>
  <si>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</si>
  <si>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</si>
  <si>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</si>
  <si>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</si>
  <si>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</si>
  <si>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</si>
  <si>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</si>
  <si>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</si>
  <si>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</si>
  <si>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</si>
  <si>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</si>
  <si>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</si>
  <si>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</si>
  <si>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</si>
  <si>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</si>
  <si>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</si>
  <si>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</si>
  <si>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</si>
  <si>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</si>
  <si>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</si>
  <si>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</si>
  <si>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</si>
  <si>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</si>
  <si>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</si>
  <si>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</si>
  <si>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</si>
  <si>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</si>
  <si>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</si>
  <si>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</si>
  <si>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</si>
  <si>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</si>
  <si>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</si>
  <si>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</si>
  <si>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</si>
  <si>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</si>
  <si>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</si>
  <si>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</si>
  <si>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</si>
  <si>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</si>
  <si>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</si>
  <si>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</si>
  <si>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</si>
  <si>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</si>
  <si>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</si>
  <si>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</si>
  <si>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</si>
  <si>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</si>
  <si>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</si>
  <si>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</si>
  <si>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</si>
  <si>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</si>
  <si>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</si>
  <si>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</si>
  <si>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</si>
  <si>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</si>
  <si>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</si>
  <si>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</si>
  <si>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</si>
  <si>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</si>
  <si>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</si>
  <si>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</si>
  <si>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</si>
  <si>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</si>
  <si>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</si>
  <si>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</si>
  <si>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</si>
  <si>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</si>
  <si>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</si>
  <si>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</si>
  <si>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</si>
  <si>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</si>
  <si>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</si>
  <si>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</si>
  <si>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</si>
  <si>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</si>
  <si>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</si>
  <si>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</si>
  <si>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</si>
  <si>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</si>
  <si>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</si>
  <si>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</si>
  <si>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</si>
  <si>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</si>
  <si>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</si>
  <si>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</si>
  <si>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</si>
  <si>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</si>
  <si>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</si>
  <si>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</si>
  <si>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</si>
  <si>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</si>
  <si>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</si>
  <si>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</si>
  <si>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</si>
  <si>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</si>
  <si>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</si>
  <si>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</si>
  <si>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</si>
  <si>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</si>
  <si>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</si>
  <si>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</si>
  <si>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</si>
  <si>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</si>
  <si>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</si>
  <si>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</si>
  <si>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</si>
  <si>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</si>
  <si>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</si>
  <si>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</si>
  <si>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</si>
  <si>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</si>
  <si>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</si>
  <si>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</si>
  <si>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</si>
  <si>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</si>
  <si>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</si>
  <si>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</si>
  <si>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</si>
  <si>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</si>
  <si>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</si>
  <si>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</si>
  <si>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</si>
  <si>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</si>
  <si>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</si>
  <si>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</si>
  <si>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</si>
  <si>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</si>
  <si>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</si>
  <si>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</si>
  <si>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</si>
  <si>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</si>
  <si>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</si>
  <si>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</si>
  <si>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</si>
  <si>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</si>
  <si>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</si>
  <si>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</si>
  <si>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</si>
  <si>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</si>
  <si>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</si>
  <si>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</si>
  <si>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</si>
  <si>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</si>
  <si>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</si>
  <si>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</si>
  <si>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</si>
  <si>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</si>
  <si>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</si>
  <si>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</si>
  <si>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</si>
  <si>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</si>
  <si>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</si>
  <si>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</si>
  <si>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</si>
  <si>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</si>
  <si>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</si>
  <si>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</si>
  <si>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</si>
  <si>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</si>
  <si>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</si>
  <si>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</si>
  <si>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</si>
  <si>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</si>
  <si>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</si>
  <si>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</si>
  <si>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</si>
  <si>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</si>
  <si>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</si>
  <si>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</si>
  <si>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</si>
  <si>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</si>
  <si>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</si>
  <si>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</si>
  <si>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</si>
  <si>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</si>
  <si>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</si>
  <si>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</si>
  <si>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</si>
  <si>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</si>
  <si>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</si>
  <si>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</si>
  <si>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</si>
  <si>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</si>
  <si>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</si>
  <si>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</si>
  <si>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</si>
  <si>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</si>
  <si>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</si>
  <si>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</si>
  <si>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</si>
  <si>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</si>
  <si>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</si>
  <si>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</si>
  <si>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</si>
  <si>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</si>
  <si>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</si>
  <si>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</si>
  <si>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</si>
  <si>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</si>
  <si>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</si>
  <si>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</si>
  <si>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</si>
  <si>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</si>
  <si>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</si>
  <si>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</si>
  <si>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</si>
  <si>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</si>
  <si>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</si>
  <si>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</si>
  <si>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</si>
  <si>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</si>
  <si>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</si>
  <si>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</si>
  <si>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</si>
  <si>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</si>
  <si>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</si>
  <si>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</si>
  <si>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</si>
  <si>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</si>
  <si>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</si>
  <si>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</si>
  <si>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</si>
  <si>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</si>
  <si>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</si>
  <si>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</si>
  <si>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</si>
  <si>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</si>
  <si>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</si>
  <si>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</si>
  <si>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</si>
  <si>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</si>
  <si>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</si>
  <si>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</si>
  <si>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</si>
  <si>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</si>
  <si>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</si>
  <si>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</si>
  <si>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</si>
  <si>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</si>
  <si>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</si>
  <si>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</si>
  <si>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</si>
  <si>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</si>
  <si>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</si>
  <si>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</si>
  <si>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</si>
  <si>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</si>
  <si>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</si>
  <si>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</si>
  <si>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</si>
  <si>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</si>
  <si>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</si>
  <si>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</si>
  <si>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</si>
  <si>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</si>
  <si>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</si>
  <si>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</si>
  <si>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</si>
  <si>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</si>
  <si>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</si>
  <si>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</si>
  <si>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</si>
  <si>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</si>
  <si>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</si>
  <si>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</si>
  <si>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</si>
  <si>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</si>
  <si>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</si>
  <si>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</si>
  <si>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</si>
  <si>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</si>
  <si>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</si>
  <si>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</si>
  <si>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</si>
  <si>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</si>
  <si>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</si>
  <si>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</si>
  <si>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</si>
  <si>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</si>
  <si>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</si>
  <si>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</si>
  <si>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</si>
  <si>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</si>
  <si>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</si>
  <si>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</si>
  <si>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</si>
  <si>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</si>
  <si>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</si>
  <si>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</si>
  <si>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</si>
  <si>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</si>
  <si>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</si>
  <si>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</si>
  <si>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</si>
  <si>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</si>
  <si>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</si>
  <si>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</si>
  <si>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</si>
  <si>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</si>
  <si>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</si>
  <si>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</si>
  <si>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</si>
  <si>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</si>
  <si>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</si>
  <si>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</si>
  <si>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</si>
  <si>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</si>
  <si>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</si>
  <si>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</si>
  <si>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</si>
  <si>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</si>
  <si>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</si>
  <si>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</si>
  <si>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</si>
  <si>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</si>
  <si>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</si>
  <si>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</si>
  <si>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</si>
  <si>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</si>
  <si>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</si>
  <si>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</si>
  <si>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</si>
  <si>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</si>
  <si>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</si>
  <si>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</si>
  <si>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</si>
  <si>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</si>
  <si>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</si>
  <si>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</si>
  <si>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</si>
  <si>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</si>
  <si>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</si>
  <si>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</si>
  <si>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</si>
  <si>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</si>
  <si>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</si>
  <si>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</si>
  <si>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</si>
  <si>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</si>
  <si>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</si>
  <si>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</si>
  <si>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</si>
  <si>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</si>
  <si>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</si>
  <si>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</si>
  <si>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</si>
  <si>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</si>
  <si>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</si>
  <si>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</si>
  <si>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</si>
  <si>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</si>
  <si>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</si>
  <si>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</si>
  <si>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</si>
  <si>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</si>
  <si>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</si>
  <si>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</si>
  <si>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</si>
  <si>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</si>
  <si>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</si>
  <si>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</si>
  <si>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</si>
  <si>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</si>
  <si>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</si>
  <si>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</si>
  <si>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</si>
  <si>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</si>
  <si>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</si>
  <si>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</si>
  <si>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</si>
  <si>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</si>
  <si>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</si>
  <si>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</si>
  <si>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</si>
  <si>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</si>
  <si>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</si>
  <si>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</si>
  <si>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</si>
  <si>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</si>
  <si>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</si>
  <si>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</si>
  <si>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</si>
  <si>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</si>
  <si>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</si>
  <si>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</si>
  <si>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</si>
  <si>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</si>
  <si>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</si>
  <si>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</si>
  <si>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</si>
  <si>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</si>
  <si>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</si>
  <si>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</si>
  <si>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</si>
  <si>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</si>
  <si>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</si>
  <si>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</si>
  <si>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</si>
  <si>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</si>
  <si>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</si>
  <si>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</si>
  <si>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</si>
  <si>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</si>
  <si>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</si>
  <si>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</si>
  <si>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</si>
  <si>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</si>
  <si>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</si>
  <si>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</si>
  <si>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</si>
  <si>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</si>
  <si>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</si>
  <si>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</si>
  <si>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</si>
  <si>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</si>
  <si>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</si>
  <si>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</si>
  <si>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</si>
  <si>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</si>
  <si>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</si>
  <si>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</si>
  <si>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</si>
  <si>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</si>
  <si>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</si>
  <si>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</si>
  <si>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</si>
  <si>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</si>
  <si>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</si>
  <si>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</si>
  <si>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</si>
  <si>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</si>
  <si>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</si>
  <si>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</si>
  <si>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</si>
  <si>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</si>
  <si>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</si>
  <si>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</si>
  <si>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</si>
  <si>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</si>
  <si>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</si>
  <si>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</si>
  <si>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</si>
  <si>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</si>
  <si>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</si>
  <si>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</si>
  <si>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</si>
  <si>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</si>
  <si>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</si>
  <si>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</si>
  <si>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</si>
  <si>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</si>
  <si>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</si>
  <si>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</si>
  <si>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</si>
  <si>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</si>
  <si>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</si>
  <si>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</si>
  <si>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</si>
  <si>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</si>
  <si>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</si>
  <si>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</si>
  <si>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</si>
  <si>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</si>
  <si>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</si>
  <si>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</si>
  <si>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</si>
  <si>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</si>
  <si>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</si>
  <si>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</si>
  <si>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</si>
  <si>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</si>
  <si>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</si>
  <si>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</si>
  <si>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</si>
  <si>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</si>
  <si>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</si>
  <si>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</si>
  <si>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</si>
  <si>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</si>
  <si>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</si>
  <si>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</si>
  <si>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</si>
  <si>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</si>
  <si>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</si>
  <si>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</si>
  <si>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</si>
  <si>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</si>
  <si>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</si>
  <si>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</si>
  <si>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</si>
  <si>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</si>
  <si>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</si>
  <si>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</si>
  <si>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</si>
  <si>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</si>
  <si>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</si>
  <si>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</si>
  <si>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</si>
  <si>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</si>
  <si>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</si>
  <si>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</si>
  <si>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</si>
  <si>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</si>
  <si>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</si>
  <si>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</si>
  <si>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</si>
  <si>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</si>
  <si>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</si>
  <si>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</si>
  <si>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</si>
  <si>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</si>
  <si>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</si>
  <si>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</si>
  <si>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</si>
  <si>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</si>
  <si>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</si>
  <si>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</si>
  <si>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</si>
  <si>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</si>
  <si>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</si>
  <si>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</si>
  <si>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</si>
  <si>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</si>
  <si>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</si>
  <si>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</si>
  <si>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</si>
  <si>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</si>
  <si>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</si>
  <si>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</si>
  <si>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</si>
  <si>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</si>
  <si>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</si>
  <si>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</si>
  <si>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</si>
  <si>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</si>
  <si>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</si>
  <si>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</si>
  <si>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</si>
  <si>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</si>
  <si>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</si>
  <si>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</si>
  <si>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</si>
  <si>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</si>
  <si>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</si>
  <si>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</si>
  <si>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</si>
  <si>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</si>
  <si>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</si>
  <si>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</si>
  <si>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</si>
  <si>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</si>
  <si>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</si>
  <si>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</si>
  <si>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</si>
  <si>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</si>
  <si>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</si>
  <si>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</si>
  <si>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</si>
  <si>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</si>
  <si>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</si>
  <si>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</si>
  <si>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</si>
  <si>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</si>
  <si>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</si>
  <si>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</si>
  <si>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</si>
  <si>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</si>
  <si>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</si>
  <si>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</si>
  <si>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</si>
  <si>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</si>
  <si>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</si>
  <si>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</si>
  <si>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</si>
  <si>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</si>
  <si>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</si>
  <si>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</si>
  <si>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</si>
  <si>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</si>
  <si>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</si>
  <si>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</si>
  <si>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</si>
  <si>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</si>
  <si>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</si>
  <si>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</si>
  <si>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</si>
  <si>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</si>
  <si>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</si>
  <si>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</si>
  <si>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</si>
  <si>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</si>
  <si>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</si>
  <si>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</si>
  <si>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</si>
  <si>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</si>
  <si>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</si>
  <si>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</si>
  <si>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</si>
  <si>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</si>
  <si>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</si>
  <si>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</si>
  <si>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</si>
  <si>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</si>
  <si>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</si>
  <si>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</si>
  <si>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</si>
  <si>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</si>
  <si>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</si>
  <si>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</si>
  <si>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</si>
  <si>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</si>
  <si>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</si>
  <si>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</si>
  <si>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</si>
  <si>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</si>
  <si>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</si>
  <si>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</si>
  <si>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</si>
  <si>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</si>
  <si>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</si>
  <si>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</si>
  <si>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</si>
  <si>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</si>
  <si>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</si>
  <si>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</si>
  <si>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</si>
  <si>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</si>
  <si>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</si>
  <si>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</si>
  <si>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</si>
  <si>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</si>
  <si>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</si>
  <si>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</si>
  <si>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</si>
  <si>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</si>
  <si>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</si>
  <si>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</si>
  <si>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</si>
  <si>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</si>
  <si>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</si>
  <si>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</si>
  <si>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</si>
  <si>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</si>
  <si>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</si>
  <si>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</si>
  <si>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</si>
  <si>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</si>
  <si>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</si>
  <si>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</si>
  <si>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</si>
  <si>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</si>
  <si>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</si>
  <si>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</si>
  <si>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</si>
  <si>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</si>
  <si>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</si>
  <si>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</si>
  <si>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</si>
  <si>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</si>
  <si>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</si>
  <si>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</si>
  <si>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</si>
  <si>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</si>
  <si>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</si>
  <si>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</si>
  <si>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</si>
  <si>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</si>
  <si>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</si>
  <si>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</si>
  <si>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</si>
  <si>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</si>
  <si>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</si>
  <si>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</si>
  <si>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</si>
  <si>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</si>
  <si>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</si>
  <si>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</si>
  <si>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</si>
  <si>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</si>
  <si>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</si>
  <si>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</si>
  <si>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</si>
  <si>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</si>
  <si>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</si>
  <si>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</si>
  <si>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</si>
  <si>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</si>
  <si>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</si>
  <si>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</si>
  <si>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</si>
  <si>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</si>
  <si>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</si>
  <si>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</si>
  <si>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</si>
  <si>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</si>
  <si>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</si>
  <si>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</si>
  <si>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</si>
  <si>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</si>
  <si>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</si>
  <si>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</si>
  <si>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</si>
  <si>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</si>
  <si>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</si>
  <si>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</si>
  <si>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</si>
  <si>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</si>
  <si>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</si>
  <si>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</si>
  <si>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</si>
  <si>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</si>
  <si>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</si>
  <si>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</si>
  <si>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</si>
  <si>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</si>
  <si>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</si>
  <si>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</si>
  <si>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</si>
  <si>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</si>
  <si>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</si>
  <si>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</si>
  <si>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</si>
  <si>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</si>
  <si>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</si>
  <si>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</si>
  <si>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</si>
  <si>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</si>
  <si>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</si>
  <si>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</si>
  <si>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</si>
  <si>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</si>
  <si>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</si>
  <si>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</si>
  <si>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</si>
  <si>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</si>
  <si>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</si>
  <si>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</si>
  <si>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</si>
  <si>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</si>
  <si>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</si>
  <si>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</si>
  <si>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</si>
  <si>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</si>
  <si>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</si>
  <si>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</si>
  <si>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</si>
  <si>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</si>
  <si>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</si>
  <si>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</si>
  <si>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</si>
  <si>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</si>
  <si>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</si>
  <si>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</si>
  <si>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</si>
  <si>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</si>
  <si>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</si>
  <si>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</si>
  <si>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</si>
  <si>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</si>
  <si>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</si>
  <si>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</si>
  <si>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</si>
  <si>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</si>
  <si>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</si>
  <si>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</si>
  <si>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</si>
  <si>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</si>
  <si>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</si>
  <si>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</si>
  <si>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</si>
  <si>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</si>
  <si>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</si>
  <si>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</si>
  <si>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</si>
  <si>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</si>
  <si>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</si>
  <si>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</si>
  <si>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</si>
  <si>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</si>
  <si>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</si>
  <si>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</si>
  <si>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</si>
  <si>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</si>
  <si>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</si>
  <si>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</si>
  <si>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</si>
  <si>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</si>
  <si>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</si>
  <si>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</si>
  <si>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</si>
  <si>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</si>
  <si>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</si>
  <si>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</si>
  <si>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</si>
  <si>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</si>
  <si>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</si>
  <si>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</si>
  <si>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</si>
  <si>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</si>
  <si>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</si>
  <si>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</si>
  <si>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</si>
  <si>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</si>
  <si>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</si>
  <si>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</si>
  <si>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</si>
  <si>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</si>
  <si>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</si>
  <si>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</si>
  <si>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</si>
  <si>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</si>
  <si>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</si>
  <si>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</si>
  <si>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</si>
  <si>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</si>
  <si>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</si>
  <si>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</si>
  <si>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</si>
  <si>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</si>
  <si>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</si>
  <si>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</si>
  <si>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</si>
  <si>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</si>
  <si>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</si>
  <si>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</si>
  <si>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</si>
  <si>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</si>
  <si>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</si>
  <si>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</si>
  <si>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</si>
  <si>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</si>
  <si>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</si>
  <si>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</si>
  <si>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</si>
  <si>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</si>
  <si>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</si>
  <si>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</si>
  <si>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</si>
  <si>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</si>
  <si>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</si>
  <si>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</si>
  <si>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</si>
  <si>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</si>
  <si>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</si>
  <si>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</si>
  <si>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</si>
  <si>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</si>
  <si>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</si>
  <si>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</si>
  <si>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</si>
  <si>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</si>
  <si>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</si>
  <si>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</si>
  <si>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</si>
  <si>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</si>
  <si>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</si>
  <si>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</si>
  <si>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</si>
  <si>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</si>
  <si>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</si>
  <si>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</si>
  <si>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</si>
  <si>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</si>
  <si>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</si>
  <si>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</si>
  <si>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</si>
  <si>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</si>
  <si>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</si>
  <si>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</si>
  <si>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</si>
  <si>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</si>
  <si>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</si>
  <si>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</si>
  <si>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</si>
  <si>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</si>
  <si>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</si>
  <si>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</si>
  <si>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</si>
  <si>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</si>
  <si>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</si>
  <si>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</si>
  <si>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</si>
  <si>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</si>
  <si>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</si>
  <si>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</si>
  <si>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</si>
  <si>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</si>
  <si>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</si>
  <si>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</si>
  <si>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</si>
  <si>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</si>
  <si>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</si>
  <si>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</si>
  <si>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</si>
  <si>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</si>
  <si>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</si>
  <si>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</si>
  <si>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</si>
  <si>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</si>
  <si>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</si>
  <si>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</si>
  <si>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</si>
  <si>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</si>
  <si>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</si>
  <si>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</si>
  <si>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</si>
  <si>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</si>
  <si>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</si>
  <si>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</si>
  <si>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</si>
  <si>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</si>
  <si>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</si>
  <si>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</si>
  <si>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</si>
  <si>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</si>
  <si>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</si>
  <si>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</si>
  <si>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</si>
  <si>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</si>
  <si>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</si>
  <si>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</si>
  <si>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</si>
  <si>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</si>
  <si>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</si>
  <si>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</si>
  <si>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</si>
  <si>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</si>
  <si>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</si>
  <si>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</si>
  <si>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</si>
  <si>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</si>
  <si>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</si>
  <si>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</si>
  <si>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</si>
  <si>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</si>
  <si>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</si>
  <si>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</si>
  <si>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</si>
  <si>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</si>
  <si>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</si>
  <si>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</si>
  <si>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</si>
  <si>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</si>
  <si>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</si>
  <si>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</si>
  <si>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</si>
  <si>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</si>
  <si>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</si>
  <si>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</si>
  <si>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</si>
  <si>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</si>
  <si>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</si>
  <si>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</si>
  <si>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</si>
  <si>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</si>
  <si>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</si>
  <si>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</si>
  <si>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</si>
  <si>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</si>
  <si>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</si>
  <si>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</si>
  <si>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</si>
  <si>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</si>
  <si>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</si>
  <si>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</si>
  <si>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</si>
  <si>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</si>
  <si>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</si>
  <si>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</si>
  <si>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</si>
  <si>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</si>
  <si>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</si>
  <si>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</si>
  <si>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</si>
  <si>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</si>
  <si>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</si>
  <si>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</si>
  <si>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</si>
  <si>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</si>
  <si>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</si>
  <si>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</si>
  <si>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</si>
  <si>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</si>
  <si>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</si>
  <si>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</si>
  <si>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</si>
  <si>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</si>
  <si>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</si>
  <si>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</si>
  <si>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</si>
  <si>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</si>
  <si>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</si>
  <si>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</si>
  <si>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</si>
  <si>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</si>
  <si>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</si>
  <si>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</si>
  <si>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</si>
  <si>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</si>
  <si>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</si>
  <si>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</si>
  <si>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</si>
  <si>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</si>
  <si>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</si>
  <si>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</si>
  <si>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</si>
  <si>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</si>
  <si>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</si>
  <si>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</si>
  <si>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</si>
  <si>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</si>
  <si>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</si>
  <si>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</si>
  <si>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</si>
  <si>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</si>
  <si>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</si>
  <si>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</si>
  <si>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</si>
  <si>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</si>
  <si>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</si>
  <si>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</si>
  <si>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</si>
  <si>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</si>
  <si>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</si>
  <si>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</si>
  <si>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</si>
  <si>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</si>
  <si>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</si>
  <si>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</si>
  <si>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</si>
  <si>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</si>
  <si>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</si>
  <si>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</si>
  <si>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</si>
  <si>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</si>
  <si>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</si>
  <si>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</si>
  <si>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</si>
  <si>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</si>
  <si>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</si>
  <si>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</si>
  <si>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</si>
  <si>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</si>
  <si>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</si>
  <si>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</si>
  <si>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</si>
  <si>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</si>
  <si>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</si>
  <si>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</si>
  <si>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</si>
  <si>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</si>
  <si>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</si>
  <si>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</si>
  <si>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</si>
  <si>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</si>
  <si>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</si>
  <si>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</si>
  <si>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</si>
  <si>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</si>
  <si>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</si>
  <si>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</si>
  <si>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</si>
  <si>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</si>
  <si>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</si>
  <si>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</si>
  <si>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</si>
  <si>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</si>
  <si>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</si>
  <si>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</si>
  <si>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</si>
  <si>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</si>
  <si>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</si>
  <si>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</si>
  <si>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</si>
  <si>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</si>
  <si>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</si>
  <si>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</si>
  <si>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</si>
  <si>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</si>
  <si>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</si>
  <si>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</si>
  <si>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</si>
  <si>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</si>
  <si>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</si>
  <si>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</si>
  <si>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</si>
  <si>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</si>
  <si>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</si>
  <si>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</si>
  <si>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</si>
  <si>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</si>
  <si>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</si>
  <si>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</si>
  <si>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</si>
  <si>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</si>
  <si>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</si>
  <si>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</si>
  <si>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</si>
  <si>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</si>
  <si>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</si>
  <si>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</si>
  <si>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</si>
  <si>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</si>
  <si>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</si>
  <si>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</si>
  <si>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</si>
  <si>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</si>
  <si>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</si>
  <si>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</si>
  <si>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</si>
  <si>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</si>
  <si>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</si>
  <si>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</si>
  <si>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</si>
  <si>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</si>
  <si>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</si>
  <si>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</si>
  <si>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</si>
  <si>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</si>
  <si>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</si>
  <si>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</si>
  <si>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</si>
  <si>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</si>
  <si>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</si>
  <si>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</si>
  <si>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</si>
  <si>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</si>
  <si>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</si>
  <si>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</si>
  <si>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</si>
  <si>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</si>
  <si>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</si>
  <si>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</si>
  <si>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</si>
  <si>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</si>
  <si>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</si>
  <si>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</si>
  <si>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</si>
  <si>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</si>
  <si>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</si>
  <si>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</si>
  <si>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</si>
  <si>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</si>
  <si>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</si>
  <si>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</si>
  <si>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</si>
  <si>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</si>
  <si>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</si>
  <si>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</si>
  <si>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</si>
  <si>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</si>
  <si>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</si>
  <si>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</si>
  <si>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</si>
  <si>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</si>
  <si>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</si>
  <si>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</si>
  <si>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</si>
  <si>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</si>
  <si>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</si>
  <si>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</si>
  <si>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</si>
  <si>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</si>
  <si>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</si>
  <si>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</si>
  <si>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</si>
  <si>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</si>
  <si>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</si>
  <si>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</si>
  <si>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</si>
  <si>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</si>
  <si>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</si>
  <si>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</si>
  <si>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</si>
  <si>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</si>
  <si>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</si>
  <si>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</si>
  <si>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</si>
  <si>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</si>
  <si>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</si>
  <si>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</si>
  <si>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</si>
  <si>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</si>
  <si>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</si>
  <si>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</si>
  <si>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</si>
  <si>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</si>
  <si>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</si>
  <si>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</si>
  <si>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</si>
  <si>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</si>
  <si>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</si>
  <si>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</si>
  <si>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</si>
  <si>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</si>
  <si>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</si>
  <si>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</si>
  <si>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</si>
  <si>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</si>
  <si>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</si>
  <si>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</si>
  <si>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</si>
  <si>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</si>
  <si>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</si>
  <si>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</si>
  <si>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</si>
  <si>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</si>
  <si>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</si>
  <si>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</si>
  <si>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</si>
  <si>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</si>
  <si>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</si>
  <si>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</si>
  <si>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</si>
  <si>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</si>
  <si>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</si>
  <si>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</si>
  <si>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</si>
  <si>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</si>
  <si>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</si>
  <si>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</si>
  <si>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</si>
  <si>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</si>
  <si>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</si>
  <si>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</si>
  <si>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</si>
  <si>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</si>
  <si>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</si>
  <si>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</si>
  <si>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</si>
  <si>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</si>
  <si>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</si>
  <si>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</si>
  <si>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</si>
  <si>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</si>
  <si>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</si>
  <si>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</si>
  <si>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</si>
  <si>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</si>
  <si>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</si>
  <si>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</si>
  <si>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</si>
  <si>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</si>
  <si>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</si>
  <si>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</si>
  <si>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</si>
  <si>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</si>
  <si>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</si>
  <si>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</si>
  <si>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</si>
  <si>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</si>
  <si>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</si>
  <si>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</si>
  <si>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</si>
  <si>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</si>
  <si>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</si>
  <si>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</si>
  <si>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</si>
  <si>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</si>
  <si>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</si>
  <si>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</si>
  <si>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</si>
  <si>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</si>
  <si>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</si>
  <si>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</si>
  <si>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</si>
  <si>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</si>
  <si>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</si>
  <si>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</si>
  <si>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</si>
  <si>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</si>
  <si>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</si>
  <si>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</si>
  <si>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</si>
  <si>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</si>
  <si>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</si>
  <si>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</si>
  <si>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</si>
  <si>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</si>
  <si>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</si>
  <si>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</si>
  <si>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</si>
  <si>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</si>
  <si>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</si>
  <si>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</si>
  <si>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</si>
  <si>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</si>
  <si>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</si>
  <si>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</si>
  <si>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</si>
  <si>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</si>
  <si>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</si>
  <si>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</si>
  <si>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</si>
  <si>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</si>
  <si>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</si>
  <si>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</si>
  <si>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</si>
  <si>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</si>
  <si>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</si>
  <si>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</si>
  <si>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</si>
  <si>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</si>
  <si>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</si>
  <si>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</si>
  <si>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</si>
  <si>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</si>
  <si>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</si>
  <si>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</si>
  <si>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</si>
  <si>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</si>
  <si>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</si>
  <si>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</si>
  <si>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</si>
  <si>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</si>
  <si>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</si>
  <si>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</si>
  <si>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</si>
  <si>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</si>
  <si>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</si>
  <si>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</si>
  <si>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</si>
  <si>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</si>
  <si>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</si>
  <si>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</si>
  <si>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</si>
  <si>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</si>
  <si>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</si>
  <si>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</si>
  <si>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</si>
  <si>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</si>
  <si>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</si>
  <si>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</si>
  <si>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</si>
  <si>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</si>
  <si>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</si>
  <si>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</si>
  <si>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</si>
  <si>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</si>
  <si>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</si>
  <si>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</si>
  <si>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</si>
  <si>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</si>
  <si>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</si>
  <si>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</si>
  <si>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</si>
  <si>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</si>
  <si>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</si>
  <si>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</si>
  <si>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</si>
  <si>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</si>
  <si>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</si>
  <si>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</si>
  <si>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</si>
  <si>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</si>
  <si>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</si>
  <si>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</si>
  <si>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</si>
  <si>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</si>
  <si>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</si>
  <si>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</si>
  <si>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</si>
  <si>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</si>
  <si>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</si>
  <si>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</si>
  <si>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</si>
  <si>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</si>
  <si>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</si>
  <si>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</si>
  <si>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</si>
  <si>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</si>
  <si>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</si>
  <si>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</si>
  <si>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</si>
  <si>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</si>
  <si>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</si>
  <si>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</si>
  <si>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</si>
  <si>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</si>
  <si>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</si>
  <si>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</si>
  <si>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</si>
  <si>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</si>
  <si>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</si>
  <si>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</si>
  <si>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</si>
  <si>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</si>
  <si>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</si>
  <si>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</si>
  <si>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</si>
  <si>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</si>
  <si>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</si>
  <si>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</si>
  <si>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</si>
  <si>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</si>
  <si>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</si>
  <si>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</si>
  <si>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</si>
  <si>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</si>
  <si>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</si>
  <si>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</si>
  <si>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</si>
  <si>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</si>
  <si>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</si>
  <si>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</si>
  <si>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</si>
  <si>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</si>
  <si>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</si>
  <si>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</si>
  <si>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</si>
  <si>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</si>
  <si>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</si>
  <si>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</si>
  <si>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</si>
  <si>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</si>
  <si>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</si>
  <si>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</si>
  <si>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</si>
  <si>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</si>
  <si>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</si>
  <si>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</si>
  <si>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</si>
  <si>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</si>
  <si>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</si>
  <si>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</si>
  <si>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</si>
  <si>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</si>
  <si>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</si>
  <si>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</si>
  <si>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</si>
  <si>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</si>
  <si>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</si>
  <si>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</si>
  <si>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</si>
  <si>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</si>
  <si>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</si>
  <si>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</si>
  <si>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</si>
  <si>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</si>
  <si>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</si>
  <si>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</si>
  <si>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</si>
  <si>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</si>
  <si>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</si>
  <si>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</si>
  <si>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</si>
  <si>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</si>
  <si>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</si>
  <si>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</si>
  <si>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</si>
  <si>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</si>
  <si>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</si>
  <si>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</si>
  <si>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</si>
  <si>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</si>
  <si>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</si>
  <si>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</si>
  <si>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</si>
  <si>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</si>
  <si>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</si>
  <si>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</si>
  <si>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</si>
  <si>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</si>
  <si>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</si>
  <si>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</si>
  <si>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</si>
  <si>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</si>
  <si>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</si>
  <si>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</si>
  <si>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</si>
  <si>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</si>
  <si>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</si>
  <si>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</si>
  <si>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</si>
  <si>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</si>
  <si>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</si>
  <si>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</si>
  <si>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</si>
  <si>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</si>
  <si>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</si>
  <si>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</si>
  <si>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</si>
  <si>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</si>
  <si>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</si>
  <si>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</si>
  <si>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</si>
  <si>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</si>
  <si>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</si>
  <si>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</si>
  <si>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</si>
  <si>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</si>
  <si>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</si>
  <si>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</si>
  <si>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</si>
  <si>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</si>
  <si>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</si>
  <si>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</si>
  <si>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</si>
  <si>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</si>
  <si>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</si>
  <si>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</si>
  <si>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</si>
  <si>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</si>
  <si>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</si>
  <si>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</si>
  <si>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</si>
  <si>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</si>
  <si>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</si>
  <si>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</si>
  <si>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</si>
  <si>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</si>
  <si>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</si>
  <si>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</si>
  <si>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</si>
  <si>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</si>
  <si>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</si>
  <si>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</si>
  <si>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</si>
  <si>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</si>
  <si>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</si>
  <si>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</si>
  <si>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</si>
  <si>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</si>
  <si>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</si>
  <si>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</si>
  <si>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</si>
  <si>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</si>
  <si>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</si>
  <si>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</si>
  <si>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</si>
  <si>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</si>
  <si>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</si>
  <si>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</si>
  <si>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</si>
  <si>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</si>
  <si>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</si>
  <si>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</si>
  <si>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</si>
  <si>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</si>
  <si>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</si>
  <si>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</si>
  <si>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</si>
  <si>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</si>
  <si>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</si>
  <si>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</si>
  <si>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</si>
  <si>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</si>
  <si>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</si>
  <si>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</si>
  <si>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</si>
  <si>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</si>
  <si>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</si>
  <si>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</si>
  <si>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</si>
  <si>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</si>
  <si>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</si>
  <si>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</si>
  <si>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</si>
  <si>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</si>
  <si>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</si>
  <si>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</si>
  <si>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</si>
  <si>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</si>
  <si>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</si>
  <si>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</si>
  <si>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</si>
  <si>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</si>
  <si>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</si>
  <si>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</si>
  <si>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</si>
  <si>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</si>
  <si>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</si>
  <si>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</si>
  <si>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</si>
  <si>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</si>
  <si>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</si>
  <si>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</si>
  <si>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</si>
  <si>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</si>
  <si>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</si>
  <si>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</si>
  <si>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</si>
  <si>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</si>
  <si>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</si>
  <si>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</si>
  <si>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</si>
  <si>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</si>
  <si>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</si>
  <si>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</si>
  <si>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</si>
  <si>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</si>
  <si>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</si>
  <si>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</si>
  <si>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</si>
  <si>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</si>
  <si>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</si>
  <si>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</si>
  <si>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</si>
  <si>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</si>
  <si>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</si>
  <si>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</si>
  <si>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</si>
  <si>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</si>
  <si>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</si>
  <si>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</si>
  <si>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</si>
  <si>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</si>
  <si>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</si>
  <si>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</si>
  <si>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</si>
  <si>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</si>
  <si>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</si>
  <si>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</si>
  <si>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</si>
  <si>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</si>
  <si>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</si>
  <si>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</si>
  <si>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</si>
  <si>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</si>
  <si>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</si>
  <si>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</si>
  <si>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</si>
  <si>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</si>
  <si>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</si>
  <si>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</si>
  <si>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</si>
  <si>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</si>
  <si>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</si>
  <si>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</si>
  <si>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</si>
  <si>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</si>
  <si>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</si>
  <si>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</si>
  <si>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</si>
  <si>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</si>
  <si>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</si>
  <si>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</si>
  <si>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</si>
  <si>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</si>
  <si>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</si>
  <si>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</si>
  <si>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</si>
  <si>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</si>
  <si>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</si>
  <si>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</si>
  <si>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</si>
  <si>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</si>
  <si>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</si>
  <si>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</si>
  <si>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</si>
  <si>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</si>
  <si>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</si>
  <si>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</si>
  <si>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</si>
  <si>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</si>
  <si>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</si>
  <si>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</si>
  <si>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</si>
  <si>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</si>
  <si>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</si>
  <si>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</si>
  <si>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</si>
  <si>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</si>
  <si>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</si>
  <si>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</si>
  <si>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</si>
  <si>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</si>
  <si>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</si>
  <si>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</si>
  <si>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</si>
  <si>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</si>
  <si>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</si>
  <si>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</si>
  <si>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</si>
  <si>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</si>
  <si>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</si>
  <si>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</si>
  <si>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</si>
  <si>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</si>
  <si>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</si>
  <si>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</si>
  <si>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</si>
  <si>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</si>
  <si>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</si>
  <si>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</si>
  <si>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</si>
  <si>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</si>
  <si>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</si>
  <si>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</si>
  <si>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</si>
  <si>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</si>
  <si>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</si>
  <si>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</si>
  <si>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</si>
  <si>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</si>
  <si>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</si>
  <si>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</si>
  <si>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</si>
  <si>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</si>
  <si>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</si>
  <si>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</si>
  <si>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</si>
  <si>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</si>
  <si>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</si>
  <si>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</si>
  <si>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</si>
  <si>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</si>
  <si>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</si>
  <si>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</si>
  <si>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</si>
  <si>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</si>
  <si>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</si>
  <si>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</si>
  <si>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</si>
  <si>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</si>
  <si>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</si>
  <si>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</si>
  <si>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</si>
  <si>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</si>
  <si>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</si>
  <si>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</si>
  <si>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</si>
  <si>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</si>
  <si>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</si>
  <si>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</si>
  <si>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</si>
  <si>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</si>
  <si>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</si>
  <si>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</si>
  <si>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</si>
  <si>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</si>
  <si>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</si>
  <si>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</si>
  <si>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</si>
  <si>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</si>
  <si>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</si>
  <si>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</si>
  <si>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</si>
  <si>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</si>
  <si>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</si>
  <si>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</si>
  <si>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</si>
  <si>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</si>
  <si>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</si>
  <si>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</si>
  <si>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</si>
  <si>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</si>
  <si>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</si>
  <si>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</si>
  <si>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</si>
  <si>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</si>
  <si>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</si>
  <si>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</si>
  <si>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</si>
  <si>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</si>
  <si>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</si>
  <si>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</si>
  <si>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</si>
  <si>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</si>
  <si>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</si>
  <si>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</si>
  <si>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</si>
  <si>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</si>
  <si>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</si>
  <si>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</si>
  <si>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</si>
  <si>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</si>
  <si>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</si>
  <si>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</si>
  <si>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</si>
  <si>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</si>
  <si>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</si>
  <si>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</si>
  <si>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</si>
  <si>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</si>
  <si>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</si>
  <si>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</si>
  <si>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</si>
  <si>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</si>
  <si>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</si>
  <si>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</si>
  <si>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</si>
  <si>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</si>
  <si>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</si>
  <si>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</si>
  <si>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</si>
  <si>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</si>
  <si>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</si>
  <si>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</si>
  <si>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</si>
  <si>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</si>
  <si>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</si>
  <si>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</si>
  <si>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</si>
  <si>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</si>
  <si>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</si>
  <si>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</si>
  <si>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</si>
  <si>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</si>
  <si>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</si>
  <si>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</si>
  <si>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</si>
  <si>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</si>
  <si>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</si>
  <si>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</si>
  <si>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</si>
  <si>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</si>
  <si>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</si>
  <si>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</si>
  <si>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</si>
  <si>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</si>
  <si>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</si>
  <si>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</si>
  <si>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</si>
  <si>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</si>
  <si>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</si>
  <si>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</si>
  <si>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</si>
  <si>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</si>
  <si>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</si>
  <si>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</si>
  <si>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</si>
  <si>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</si>
  <si>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</si>
  <si>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</si>
  <si>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</si>
  <si>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</si>
  <si>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</si>
  <si>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</si>
  <si>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</si>
  <si>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</si>
  <si>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</si>
  <si>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</si>
  <si>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</si>
  <si>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</si>
  <si>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</si>
  <si>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</si>
  <si>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</si>
  <si>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</si>
  <si>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</si>
  <si>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</si>
  <si>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</si>
  <si>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</si>
  <si>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</si>
  <si>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</si>
  <si>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</si>
  <si>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</si>
  <si>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</si>
  <si>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</si>
  <si>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</si>
  <si>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</si>
  <si>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</si>
  <si>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</si>
  <si>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</si>
  <si>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</si>
  <si>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</si>
  <si>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</si>
  <si>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</si>
  <si>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</si>
  <si>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</si>
  <si>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</si>
  <si>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</si>
  <si>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</si>
  <si>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</si>
  <si>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</si>
  <si>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</si>
  <si>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</si>
  <si>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</si>
  <si>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</si>
  <si>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</si>
  <si>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</si>
  <si>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</si>
  <si>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</si>
  <si>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</si>
  <si>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</si>
  <si>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</si>
  <si>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</si>
  <si>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</si>
  <si>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</si>
  <si>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</si>
  <si>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</si>
  <si>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</si>
  <si>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</si>
  <si>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</si>
  <si>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</si>
  <si>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</si>
  <si>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</si>
  <si>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</si>
  <si>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</si>
  <si>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</si>
  <si>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</si>
  <si>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</si>
  <si>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</si>
  <si>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</si>
  <si>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</si>
  <si>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</si>
  <si>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</si>
  <si>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</si>
  <si>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</si>
  <si>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</si>
  <si>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</si>
  <si>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</si>
  <si>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</si>
  <si>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</si>
  <si>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</si>
  <si>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</si>
  <si>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</si>
  <si>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</si>
  <si>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</si>
  <si>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</si>
  <si>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</si>
  <si>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</si>
  <si>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</si>
  <si>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</si>
  <si>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</si>
  <si>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</si>
  <si>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</si>
  <si>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</si>
  <si>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</si>
  <si>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</si>
  <si>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</si>
  <si>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</si>
  <si>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</si>
  <si>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</si>
  <si>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</si>
  <si>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</si>
  <si>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</si>
  <si>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</si>
  <si>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</si>
  <si>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</si>
  <si>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</si>
  <si>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</si>
  <si>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</si>
  <si>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</si>
  <si>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</si>
  <si>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</si>
  <si>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</si>
  <si>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</si>
  <si>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</si>
  <si>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</si>
  <si>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</si>
  <si>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</si>
  <si>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</si>
  <si>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</si>
  <si>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</si>
  <si>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</si>
  <si>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</si>
  <si>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</si>
  <si>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</si>
  <si>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</si>
  <si>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</si>
  <si>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</si>
  <si>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</si>
  <si>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</si>
  <si>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</si>
  <si>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</si>
  <si>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</si>
  <si>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</si>
  <si>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</si>
  <si>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</si>
  <si>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</si>
  <si>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</si>
  <si>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</si>
  <si>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</si>
  <si>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</si>
  <si>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</si>
  <si>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</si>
  <si>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</si>
  <si>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</si>
  <si>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</si>
  <si>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</si>
  <si>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</si>
  <si>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</si>
  <si>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</si>
  <si>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</si>
  <si>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</si>
  <si>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</si>
  <si>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</si>
  <si>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</si>
  <si>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</si>
  <si>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</si>
  <si>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</si>
  <si>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</si>
  <si>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</si>
  <si>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</si>
  <si>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</si>
  <si>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</si>
  <si>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</si>
  <si>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</si>
  <si>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</si>
  <si>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</si>
  <si>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</si>
  <si>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</si>
  <si>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</si>
  <si>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</si>
  <si>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</si>
  <si>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</si>
  <si>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</si>
  <si>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</si>
  <si>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</si>
  <si>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</si>
  <si>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</si>
  <si>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</si>
  <si>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</si>
  <si>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</si>
  <si>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</si>
  <si>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</si>
  <si>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</si>
  <si>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</si>
  <si>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</si>
  <si>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</si>
  <si>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</si>
  <si>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</si>
  <si>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</si>
  <si>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</si>
  <si>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</si>
  <si>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</si>
  <si>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</si>
  <si>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</si>
  <si>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</si>
  <si>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</si>
  <si>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</si>
  <si>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</si>
  <si>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</si>
  <si>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</si>
  <si>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</si>
  <si>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</si>
  <si>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</si>
  <si>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</si>
  <si>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</si>
  <si>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</si>
  <si>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</si>
  <si>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</si>
  <si>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</si>
  <si>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</si>
  <si>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</si>
  <si>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</si>
  <si>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</si>
  <si>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</si>
  <si>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</si>
  <si>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</si>
  <si>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</si>
  <si>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</si>
  <si>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</si>
  <si>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</si>
  <si>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</si>
  <si>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</si>
  <si>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</si>
  <si>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</si>
  <si>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</si>
  <si>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</si>
  <si>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</si>
  <si>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</si>
  <si>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</si>
  <si>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</si>
  <si>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</si>
  <si>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</si>
  <si>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</si>
  <si>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</si>
  <si>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</si>
  <si>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</si>
  <si>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</si>
  <si>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</si>
  <si>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</si>
  <si>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</si>
  <si>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</si>
  <si>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</si>
  <si>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</si>
  <si>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</si>
  <si>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</si>
  <si>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</si>
  <si>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</si>
  <si>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</si>
  <si>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</si>
  <si>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</si>
  <si>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</si>
  <si>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</si>
  <si>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</si>
  <si>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</si>
  <si>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</si>
  <si>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</si>
  <si>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</si>
  <si>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</si>
  <si>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</si>
  <si>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</si>
  <si>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</si>
  <si>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</si>
  <si>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</si>
  <si>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</si>
  <si>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</si>
  <si>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</si>
  <si>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</si>
  <si>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</si>
  <si>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</si>
  <si>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</si>
  <si>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</si>
  <si>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</si>
  <si>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</si>
  <si>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</si>
  <si>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</si>
  <si>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</si>
  <si>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</si>
  <si>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</si>
  <si>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</si>
  <si>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</si>
  <si>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</si>
  <si>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</si>
  <si>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</si>
  <si>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</si>
  <si>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</si>
  <si>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</si>
  <si>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</si>
  <si>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</si>
  <si>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</si>
  <si>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</si>
  <si>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</si>
  <si>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</si>
  <si>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</si>
  <si>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</si>
  <si>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</si>
  <si>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</si>
  <si>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</si>
  <si>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</si>
  <si>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</si>
  <si>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</si>
  <si>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</si>
  <si>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</si>
  <si>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</si>
  <si>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</si>
  <si>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</si>
  <si>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</si>
  <si>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</si>
  <si>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</si>
  <si>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</si>
  <si>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</si>
  <si>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</si>
  <si>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</si>
  <si>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</si>
  <si>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</si>
  <si>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</si>
  <si>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</si>
  <si>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</si>
  <si>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</si>
  <si>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</si>
  <si>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</si>
  <si>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</si>
  <si>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</si>
  <si>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</si>
  <si>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</si>
  <si>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</si>
  <si>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</si>
  <si>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</si>
  <si>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</si>
  <si>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</si>
  <si>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</si>
  <si>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</si>
  <si>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</si>
  <si>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</si>
  <si>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</si>
  <si>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</si>
  <si>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</si>
  <si>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</si>
  <si>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</si>
  <si>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</si>
  <si>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</si>
  <si>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</si>
  <si>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</si>
  <si>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</si>
  <si>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</si>
  <si>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</si>
  <si>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</si>
  <si>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</si>
  <si>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</si>
  <si>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</si>
  <si>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</si>
  <si>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</si>
  <si>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</si>
  <si>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</si>
  <si>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</si>
  <si>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</si>
  <si>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</si>
  <si>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</si>
  <si>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</si>
  <si>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</si>
  <si>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</si>
  <si>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</si>
  <si>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</si>
  <si>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</si>
  <si>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</si>
  <si>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</si>
  <si>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</si>
  <si>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</si>
  <si>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</si>
  <si>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</si>
  <si>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</si>
  <si>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</si>
  <si>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</si>
  <si>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</si>
  <si>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</si>
  <si>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</si>
  <si>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</si>
  <si>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</si>
  <si>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</si>
  <si>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</si>
  <si>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</si>
  <si>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</si>
  <si>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</si>
  <si>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</si>
  <si>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</si>
  <si>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</si>
  <si>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</si>
  <si>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</si>
  <si>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</si>
  <si>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</si>
  <si>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</si>
  <si>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</si>
  <si>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</si>
  <si>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</si>
  <si>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</si>
  <si>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</si>
  <si>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</si>
  <si>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</si>
  <si>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</si>
  <si>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</si>
  <si>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</si>
  <si>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</si>
  <si>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</si>
  <si>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</si>
  <si>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</si>
  <si>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</si>
  <si>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</si>
  <si>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</si>
  <si>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</si>
  <si>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</si>
  <si>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</si>
  <si>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</si>
  <si>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</si>
  <si>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</si>
  <si>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</si>
  <si>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</si>
  <si>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</si>
  <si>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</si>
  <si>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</si>
  <si>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</si>
  <si>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</si>
  <si>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</si>
  <si>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</si>
  <si>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</si>
  <si>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</si>
  <si>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</si>
  <si>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</si>
  <si>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</si>
  <si>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</si>
  <si>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</si>
  <si>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</si>
  <si>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</si>
  <si>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</si>
  <si>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</si>
  <si>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</si>
  <si>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</si>
  <si>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</si>
  <si>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</si>
  <si>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</si>
  <si>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</si>
  <si>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</si>
  <si>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</si>
  <si>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</si>
  <si>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</si>
  <si>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</si>
  <si>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</si>
  <si>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</si>
  <si>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</si>
  <si>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</si>
  <si>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</si>
  <si>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</si>
  <si>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</si>
  <si>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</si>
  <si>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</si>
  <si>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</si>
  <si>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</si>
  <si>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</si>
  <si>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</si>
  <si>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</si>
  <si>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</si>
  <si>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</si>
  <si>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</si>
  <si>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</si>
  <si>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</si>
  <si>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</si>
  <si>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</si>
  <si>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</si>
  <si>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</si>
  <si>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</si>
  <si>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</si>
  <si>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</si>
  <si>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</si>
  <si>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</si>
  <si>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</si>
  <si>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</si>
  <si>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</si>
  <si>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</si>
  <si>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</si>
  <si>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</si>
  <si>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</si>
  <si>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</si>
  <si>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</si>
  <si>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</si>
  <si>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</si>
  <si>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</si>
  <si>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</si>
  <si>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</si>
  <si>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</si>
  <si>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</si>
  <si>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</si>
  <si>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</si>
  <si>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</si>
  <si>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</si>
  <si>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</si>
  <si>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</si>
  <si>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</si>
  <si>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</si>
  <si>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</si>
  <si>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</si>
  <si>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</si>
  <si>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</si>
  <si>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</si>
  <si>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</si>
  <si>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</si>
  <si>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</si>
  <si>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</si>
  <si>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</si>
  <si>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</si>
  <si>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</si>
  <si>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</si>
  <si>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</si>
  <si>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</si>
  <si>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</si>
  <si>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</si>
  <si>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</si>
  <si>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</si>
  <si>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</si>
  <si>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</si>
  <si>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</si>
  <si>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</si>
  <si>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</si>
  <si>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</si>
  <si>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</si>
  <si>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</si>
  <si>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</si>
  <si>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</si>
  <si>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</si>
  <si>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</si>
  <si>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</si>
  <si>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</si>
  <si>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</si>
  <si>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</si>
  <si>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</si>
  <si>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</si>
  <si>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</si>
  <si>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</si>
  <si>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</si>
  <si>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</si>
  <si>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</si>
  <si>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</si>
  <si>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</si>
  <si>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</si>
  <si>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</si>
  <si>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</si>
  <si>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</si>
  <si>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</si>
  <si>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</si>
  <si>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</si>
  <si>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</si>
  <si>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</si>
  <si>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</si>
  <si>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</si>
  <si>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</si>
  <si>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</si>
  <si>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</si>
  <si>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</si>
  <si>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</si>
  <si>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</si>
  <si>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</si>
  <si>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</si>
  <si>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</si>
  <si>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</si>
  <si>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</si>
  <si>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</si>
  <si>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</si>
  <si>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</si>
  <si>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</si>
  <si>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</si>
  <si>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</si>
  <si>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</si>
  <si>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</si>
  <si>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</si>
  <si>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</si>
  <si>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</si>
  <si>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</si>
  <si>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</si>
  <si>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</si>
  <si>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</si>
  <si>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</si>
  <si>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</si>
  <si>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</si>
  <si>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</si>
  <si>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</si>
  <si>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</si>
  <si>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</si>
  <si>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</si>
  <si>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</si>
  <si>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</si>
  <si>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</si>
  <si>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</si>
  <si>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</si>
  <si>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</si>
  <si>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</si>
  <si>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</si>
  <si>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</si>
  <si>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</si>
  <si>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</si>
  <si>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</si>
  <si>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</si>
  <si>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</si>
  <si>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</si>
  <si>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</si>
  <si>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</si>
  <si>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</si>
  <si>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</si>
  <si>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</si>
  <si>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</si>
  <si>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</si>
  <si>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</si>
  <si>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</si>
  <si>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</si>
  <si>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</si>
  <si>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</si>
  <si>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</si>
  <si>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</si>
  <si>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</si>
  <si>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</si>
  <si>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</si>
  <si>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</si>
  <si>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</si>
  <si>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</si>
  <si>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</si>
  <si>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</si>
  <si>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</si>
  <si>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</si>
  <si>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</si>
  <si>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</si>
  <si>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</si>
  <si>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</si>
  <si>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</si>
  <si>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</si>
  <si>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</si>
  <si>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</si>
  <si>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</si>
  <si>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</si>
  <si>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</si>
  <si>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</si>
  <si>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</si>
  <si>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</si>
  <si>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</si>
  <si>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</si>
  <si>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</si>
  <si>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</si>
  <si>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</si>
  <si>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</si>
  <si>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</si>
  <si>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</si>
  <si>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</si>
  <si>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</si>
  <si>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</si>
  <si>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</si>
  <si>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</si>
  <si>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</si>
  <si>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</si>
  <si>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</si>
  <si>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</si>
  <si>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</si>
  <si>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</si>
  <si>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</si>
  <si>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</si>
  <si>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</si>
  <si>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</si>
  <si>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</si>
  <si>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</si>
  <si>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</si>
  <si>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</si>
  <si>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</si>
  <si>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</si>
  <si>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</si>
  <si>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</si>
  <si>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</si>
  <si>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</si>
  <si>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</si>
  <si>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</si>
  <si>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</si>
  <si>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</si>
  <si>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</si>
  <si>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</si>
  <si>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</si>
  <si>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</si>
  <si>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</si>
  <si>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</si>
  <si>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</si>
  <si>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</si>
  <si>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</si>
  <si>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</si>
  <si>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</si>
  <si>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</si>
  <si>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</si>
  <si>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</si>
  <si>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</si>
  <si>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</si>
  <si>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</si>
  <si>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</si>
  <si>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</si>
  <si>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</si>
  <si>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</si>
  <si>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</si>
  <si>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</si>
  <si>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</si>
  <si>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</si>
  <si>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</si>
  <si>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</si>
  <si>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</si>
  <si>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</si>
  <si>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</si>
  <si>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</si>
  <si>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</si>
  <si>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</si>
  <si>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</si>
  <si>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</si>
  <si>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</si>
  <si>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</si>
  <si>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</si>
  <si>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</si>
  <si>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</si>
  <si>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</si>
  <si>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</si>
  <si>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</si>
  <si>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</si>
  <si>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</si>
  <si>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</si>
  <si>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</si>
  <si>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</si>
  <si>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</si>
  <si>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</si>
  <si>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</si>
  <si>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</si>
  <si>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</si>
  <si>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</si>
  <si>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</si>
  <si>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</si>
  <si>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</si>
  <si>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</si>
  <si>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</si>
  <si>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</si>
  <si>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</si>
  <si>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</si>
  <si>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</si>
  <si>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</si>
  <si>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</si>
  <si>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</si>
  <si>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</si>
  <si>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</si>
  <si>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</si>
  <si>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</si>
  <si>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</si>
  <si>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</si>
  <si>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</si>
  <si>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</si>
  <si>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</si>
  <si>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</si>
  <si>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</si>
  <si>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</si>
  <si>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</si>
  <si>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</si>
  <si>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</si>
  <si>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</si>
  <si>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</si>
  <si>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</si>
  <si>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</si>
  <si>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</si>
  <si>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</si>
  <si>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</si>
  <si>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</si>
  <si>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</si>
  <si>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</si>
  <si>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</si>
  <si>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</si>
  <si>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</si>
  <si>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</si>
  <si>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</si>
  <si>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</si>
  <si>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</si>
  <si>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</si>
  <si>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</si>
  <si>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</si>
  <si>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</si>
  <si>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</si>
  <si>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</si>
  <si>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</si>
  <si>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</si>
  <si>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</si>
  <si>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</si>
  <si>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</si>
  <si>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</si>
  <si>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</si>
  <si>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</si>
  <si>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</si>
  <si>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</si>
  <si>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</si>
  <si>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</si>
  <si>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</si>
  <si>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</si>
  <si>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</si>
  <si>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</si>
  <si>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</si>
  <si>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</si>
  <si>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</si>
  <si>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</si>
  <si>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</si>
  <si>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</si>
  <si>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</si>
  <si>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</si>
  <si>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</si>
  <si>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</si>
  <si>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</si>
  <si>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</si>
  <si>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</si>
  <si>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</si>
  <si>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</si>
  <si>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</si>
  <si>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</si>
  <si>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</si>
  <si>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</si>
  <si>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</si>
  <si>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</si>
  <si>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</si>
  <si>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</si>
  <si>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</si>
  <si>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</si>
  <si>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</si>
  <si>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</si>
  <si>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</si>
  <si>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</si>
  <si>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</si>
  <si>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</si>
  <si>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</si>
  <si>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</si>
  <si>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</si>
  <si>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</si>
  <si>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</si>
  <si>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</si>
  <si>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</si>
  <si>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</si>
  <si>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</si>
  <si>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</si>
  <si>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</si>
  <si>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</si>
  <si>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</si>
  <si>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</si>
  <si>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</si>
  <si>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</si>
  <si>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</si>
  <si>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</si>
  <si>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</si>
  <si>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</si>
  <si>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</si>
  <si>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</si>
  <si>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</si>
  <si>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</si>
  <si>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</si>
  <si>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</si>
  <si>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</si>
  <si>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</si>
  <si>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</si>
  <si>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</si>
  <si>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</si>
  <si>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</si>
  <si>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</si>
  <si>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</si>
  <si>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</si>
  <si>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</si>
  <si>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</si>
  <si>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</si>
  <si>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</si>
  <si>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</si>
  <si>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</si>
  <si>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</si>
  <si>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</si>
  <si>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</si>
  <si>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</si>
  <si>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</si>
  <si>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</si>
  <si>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</si>
  <si>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</si>
  <si>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</si>
  <si>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</si>
  <si>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</si>
  <si>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</si>
  <si>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</si>
  <si>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</si>
  <si>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</si>
  <si>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</si>
  <si>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</si>
  <si>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</si>
  <si>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</si>
  <si>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</si>
  <si>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</si>
  <si>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</si>
  <si>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</si>
  <si>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</si>
  <si>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</si>
  <si>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</si>
  <si>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</si>
  <si>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</si>
  <si>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</si>
  <si>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</si>
  <si>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</si>
  <si>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</si>
  <si>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</si>
  <si>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</si>
  <si>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</si>
  <si>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</si>
  <si>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</si>
  <si>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</si>
  <si>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</si>
  <si>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</si>
  <si>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</si>
  <si>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</si>
  <si>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</si>
  <si>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</si>
  <si>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</si>
  <si>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</si>
  <si>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</si>
  <si>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</si>
  <si>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</si>
  <si>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</si>
  <si>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</si>
  <si>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</si>
  <si>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</si>
  <si>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</si>
  <si>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</si>
  <si>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</si>
  <si>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</si>
  <si>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</si>
  <si>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</si>
  <si>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</si>
  <si>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</si>
  <si>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</si>
  <si>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</si>
  <si>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</si>
  <si>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</si>
  <si>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</si>
  <si>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</si>
  <si>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</si>
  <si>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</si>
  <si>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</si>
  <si>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</si>
  <si>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</si>
  <si>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</si>
  <si>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</si>
  <si>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</si>
  <si>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</si>
  <si>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</si>
  <si>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</si>
  <si>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</si>
  <si>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</si>
  <si>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</si>
  <si>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</si>
  <si>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</si>
  <si>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</si>
  <si>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</si>
  <si>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</si>
  <si>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</si>
  <si>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</si>
  <si>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</si>
  <si>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</si>
  <si>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</si>
  <si>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</si>
  <si>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</si>
  <si>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</si>
  <si>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</si>
  <si>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</si>
  <si>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</si>
  <si>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</si>
  <si>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</si>
  <si>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</si>
  <si>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</si>
  <si>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</si>
  <si>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</si>
  <si>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</si>
  <si>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</si>
  <si>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</si>
  <si>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</si>
  <si>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</si>
  <si>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</si>
  <si>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</si>
  <si>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</si>
  <si>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</si>
  <si>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</si>
  <si>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</si>
  <si>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</si>
  <si>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</si>
  <si>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</si>
  <si>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</si>
  <si>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</si>
  <si>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</si>
  <si>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</si>
  <si>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</si>
  <si>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</si>
  <si>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</si>
  <si>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</si>
  <si>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</si>
  <si>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</si>
  <si>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</si>
  <si>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</si>
  <si>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</si>
  <si>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</si>
  <si>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</si>
  <si>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</si>
  <si>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</si>
  <si>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</si>
  <si>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</si>
  <si>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</si>
  <si>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</si>
  <si>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</si>
  <si>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</si>
  <si>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</si>
  <si>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</si>
  <si>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</si>
  <si>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</si>
  <si>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</si>
  <si>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</si>
  <si>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</si>
  <si>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</si>
  <si>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</si>
  <si>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</si>
  <si>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</si>
  <si>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</si>
  <si>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</si>
  <si>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</si>
  <si>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</si>
  <si>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</si>
  <si>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</si>
  <si>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</si>
  <si>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</si>
  <si>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</si>
  <si>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</si>
  <si>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</si>
  <si>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</si>
  <si>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</si>
  <si>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</si>
  <si>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</si>
  <si>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</si>
  <si>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</si>
  <si>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</si>
  <si>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</si>
  <si>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</si>
  <si>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</si>
  <si>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</si>
  <si>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</si>
  <si>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</si>
  <si>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</si>
  <si>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</si>
  <si>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</si>
  <si>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</si>
  <si>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</si>
  <si>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</si>
  <si>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</si>
  <si>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</si>
  <si>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</si>
  <si>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</si>
  <si>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</si>
  <si>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</si>
  <si>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</si>
  <si>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</si>
  <si>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</si>
  <si>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</si>
  <si>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</si>
  <si>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</si>
  <si>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</si>
  <si>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</si>
  <si>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</si>
  <si>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</si>
  <si>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</si>
  <si>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</si>
  <si>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</si>
  <si>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</si>
  <si>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</si>
  <si>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</si>
  <si>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</si>
  <si>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</si>
  <si>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</si>
  <si>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</si>
  <si>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</si>
  <si>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</si>
  <si>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</si>
  <si>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</si>
  <si>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</si>
  <si>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</si>
  <si>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</si>
  <si>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</si>
  <si>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</si>
  <si>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</si>
  <si>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</si>
  <si>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</si>
  <si>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</si>
  <si>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</si>
  <si>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</si>
  <si>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</si>
  <si>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</si>
  <si>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</si>
  <si>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</si>
  <si>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</si>
  <si>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</si>
  <si>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</si>
  <si>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</si>
  <si>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</si>
  <si>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</si>
  <si>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</si>
  <si>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</si>
  <si>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</si>
  <si>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</si>
  <si>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</si>
  <si>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</si>
  <si>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</si>
  <si>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</si>
  <si>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</si>
  <si>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</si>
  <si>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</si>
  <si>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</si>
  <si>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</si>
  <si>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</si>
  <si>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</si>
  <si>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</si>
  <si>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</si>
  <si>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</si>
  <si>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</si>
  <si>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</si>
  <si>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</si>
  <si>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</si>
  <si>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</si>
  <si>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</si>
  <si>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</si>
  <si>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</si>
  <si>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</si>
  <si>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</si>
  <si>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</si>
  <si>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</si>
  <si>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</si>
  <si>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</si>
  <si>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</si>
  <si>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</si>
  <si>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</si>
  <si>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</si>
  <si>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</si>
  <si>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</si>
  <si>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</si>
  <si>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</si>
  <si>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</si>
  <si>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</si>
  <si>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</si>
  <si>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</si>
  <si>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</si>
  <si>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</si>
  <si>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</si>
  <si>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</si>
  <si>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</si>
  <si>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</si>
  <si>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</si>
  <si>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</si>
  <si>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</si>
  <si>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</si>
  <si>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</si>
  <si>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</si>
  <si>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</si>
  <si>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</si>
  <si>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</si>
  <si>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</si>
  <si>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</si>
  <si>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</si>
  <si>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</si>
  <si>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</si>
  <si>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</si>
  <si>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</si>
  <si>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</si>
  <si>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</si>
  <si>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</si>
  <si>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</si>
  <si>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</si>
  <si>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</si>
  <si>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</si>
  <si>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</si>
  <si>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</si>
  <si>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</si>
  <si>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</si>
  <si>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</si>
  <si>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</si>
  <si>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</si>
  <si>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</si>
  <si>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</si>
  <si>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</si>
  <si>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</si>
  <si>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</si>
  <si>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</si>
  <si>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</si>
  <si>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</si>
  <si>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</si>
  <si>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</si>
  <si>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</si>
  <si>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</si>
  <si>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</si>
  <si>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</si>
  <si>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</si>
  <si>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</si>
  <si>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</si>
  <si>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</si>
  <si>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</si>
  <si>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</si>
  <si>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</si>
  <si>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</si>
  <si>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</si>
  <si>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</si>
  <si>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</si>
  <si>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</si>
  <si>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</si>
  <si>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</si>
  <si>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</si>
  <si>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</si>
  <si>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</si>
  <si>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</si>
  <si>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</si>
  <si>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</si>
  <si>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</si>
  <si>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</si>
  <si>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</si>
  <si>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</si>
  <si>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</si>
  <si>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</si>
  <si>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</si>
  <si>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</si>
  <si>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</si>
  <si>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</si>
  <si>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</si>
  <si>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</si>
  <si>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</si>
  <si>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</si>
  <si>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</si>
  <si>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</si>
  <si>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</si>
  <si>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</si>
  <si>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</si>
  <si>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</si>
  <si>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</si>
  <si>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</si>
  <si>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</si>
  <si>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</si>
  <si>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</si>
  <si>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</si>
  <si>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</si>
  <si>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</si>
  <si>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</si>
  <si>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</si>
  <si>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</si>
  <si>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</si>
  <si>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</si>
  <si>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</si>
  <si>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</si>
  <si>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</si>
  <si>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</si>
  <si>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</si>
  <si>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</si>
  <si>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</si>
  <si>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</si>
  <si>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</si>
  <si>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</si>
  <si>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</si>
  <si>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</si>
  <si>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</si>
  <si>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</si>
  <si>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</si>
  <si>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</si>
  <si>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</si>
  <si>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</si>
  <si>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</si>
  <si>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</si>
  <si>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</si>
  <si>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</si>
  <si>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</si>
  <si>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</si>
  <si>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</si>
  <si>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</si>
  <si>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</si>
  <si>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</si>
  <si>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</si>
  <si>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</si>
  <si>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</si>
  <si>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</si>
  <si>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</si>
  <si>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</si>
  <si>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</si>
  <si>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</si>
  <si>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</si>
  <si>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</si>
  <si>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</si>
  <si>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</si>
  <si>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</si>
  <si>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</si>
  <si>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</si>
  <si>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</si>
  <si>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</si>
  <si>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</si>
  <si>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</si>
  <si>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</si>
  <si>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</si>
  <si>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</si>
  <si>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</si>
  <si>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</si>
  <si>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</si>
  <si>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</si>
  <si>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</si>
  <si>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</si>
  <si>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</si>
  <si>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</si>
  <si>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</si>
  <si>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</si>
  <si>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</si>
  <si>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</si>
  <si>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</si>
  <si>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</si>
  <si>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</si>
  <si>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</si>
  <si>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</si>
  <si>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</si>
  <si>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</si>
  <si>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</si>
  <si>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</si>
  <si>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</si>
  <si>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</si>
  <si>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</si>
  <si>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</si>
  <si>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</si>
  <si>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</si>
  <si>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</si>
  <si>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</si>
  <si>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</si>
  <si>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</si>
  <si>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</si>
  <si>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</si>
  <si>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</si>
  <si>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</si>
  <si>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</si>
  <si>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</si>
  <si>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</si>
  <si>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</si>
  <si>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</si>
  <si>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</si>
  <si>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</si>
  <si>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</si>
  <si>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</si>
  <si>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</si>
  <si>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</si>
  <si>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</si>
  <si>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</si>
  <si>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</si>
  <si>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</si>
  <si>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</si>
  <si>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</si>
  <si>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</si>
  <si>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</si>
  <si>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</si>
  <si>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</si>
  <si>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</si>
  <si>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</si>
  <si>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</si>
  <si>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</si>
  <si>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</si>
  <si>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</si>
  <si>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</si>
  <si>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</si>
  <si>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</si>
  <si>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</si>
  <si>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</si>
  <si>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</si>
  <si>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</si>
  <si>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</si>
  <si>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</si>
  <si>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</si>
  <si>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</si>
  <si>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</si>
  <si>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</si>
  <si>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</si>
  <si>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</si>
  <si>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</si>
  <si>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</si>
  <si>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</si>
  <si>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</si>
  <si>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</si>
  <si>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</si>
  <si>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</si>
  <si>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</si>
  <si>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</si>
  <si>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</si>
  <si>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</si>
  <si>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</si>
  <si>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</si>
  <si>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</si>
  <si>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</si>
  <si>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</si>
  <si>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</si>
  <si>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</si>
  <si>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</si>
  <si>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</si>
  <si>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</si>
  <si>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</si>
  <si>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</si>
  <si>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</si>
  <si>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</si>
  <si>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</si>
  <si>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</si>
  <si>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</si>
  <si>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</si>
  <si>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</si>
  <si>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</si>
  <si>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</si>
  <si>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</si>
  <si>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</si>
  <si>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</si>
  <si>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</si>
  <si>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</si>
  <si>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</si>
  <si>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</si>
  <si>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</si>
  <si>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</si>
  <si>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</si>
  <si>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</si>
  <si>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</si>
  <si>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</si>
  <si>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</si>
  <si>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</si>
  <si>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</si>
  <si>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</si>
  <si>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</si>
  <si>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</si>
  <si>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</si>
  <si>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</si>
  <si>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</si>
  <si>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</si>
  <si>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</si>
  <si>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</si>
  <si>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</si>
  <si>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</si>
  <si>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</si>
  <si>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</si>
  <si>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</si>
  <si>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</si>
  <si>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</si>
  <si>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</si>
  <si>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</si>
  <si>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</si>
  <si>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</si>
  <si>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</si>
  <si>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</si>
  <si>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</si>
  <si>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</si>
  <si>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</si>
  <si>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</si>
  <si>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</si>
  <si>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</si>
  <si>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</si>
  <si>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</si>
  <si>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</si>
  <si>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</si>
  <si>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</si>
  <si>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</si>
  <si>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</si>
  <si>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</si>
  <si>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</si>
  <si>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</si>
  <si>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</si>
  <si>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</si>
  <si>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</si>
  <si>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</si>
  <si>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</si>
  <si>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</si>
  <si>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</si>
  <si>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</si>
  <si>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</si>
  <si>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</si>
  <si>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</si>
  <si>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</si>
  <si>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</si>
  <si>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</si>
  <si>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</si>
  <si>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</si>
  <si>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</si>
  <si>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</si>
  <si>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</si>
  <si>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</si>
  <si>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</si>
  <si>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</si>
  <si>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</si>
  <si>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</si>
  <si>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</si>
  <si>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</si>
  <si>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</si>
  <si>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</si>
  <si>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</si>
  <si>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</si>
  <si>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</si>
  <si>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</si>
  <si>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</si>
  <si>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</si>
  <si>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</si>
  <si>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</si>
  <si>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</si>
  <si>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</si>
  <si>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</si>
  <si>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</si>
  <si>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</si>
  <si>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</si>
  <si>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</si>
  <si>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</si>
  <si>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</si>
  <si>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</si>
  <si>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</si>
  <si>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</si>
  <si>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</si>
  <si>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</si>
  <si>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</si>
  <si>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</si>
  <si>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</si>
  <si>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</si>
  <si>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</si>
  <si>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</si>
  <si>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</si>
  <si>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</si>
  <si>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</si>
  <si>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</si>
  <si>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</si>
  <si>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</si>
  <si>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</si>
  <si>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</si>
  <si>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</si>
  <si>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</si>
  <si>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</si>
  <si>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</si>
  <si>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</si>
  <si>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</si>
  <si>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</si>
  <si>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</si>
  <si>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</si>
  <si>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</si>
  <si>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</si>
  <si>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</si>
  <si>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</si>
  <si>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</si>
  <si>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</si>
  <si>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</si>
  <si>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</si>
  <si>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</si>
  <si>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</si>
  <si>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</si>
  <si>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</si>
  <si>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</si>
  <si>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</si>
  <si>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</si>
  <si>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</si>
  <si>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</si>
  <si>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</si>
  <si>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</si>
  <si>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</si>
  <si>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</si>
  <si>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</si>
  <si>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</si>
  <si>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</si>
  <si>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</si>
  <si>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</si>
  <si>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</si>
  <si>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</si>
  <si>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</si>
  <si>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</si>
  <si>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</si>
  <si>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</si>
  <si>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</si>
  <si>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</si>
  <si>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</si>
  <si>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</si>
  <si>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</si>
  <si>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</si>
  <si>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</si>
  <si>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</si>
  <si>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</si>
  <si>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</si>
  <si>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</si>
  <si>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</si>
  <si>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</si>
  <si>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</si>
  <si>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</si>
  <si>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</si>
  <si>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</si>
  <si>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</si>
  <si>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</si>
  <si>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</si>
  <si>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</si>
  <si>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</si>
  <si>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</si>
  <si>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</si>
  <si>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</si>
  <si>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</si>
  <si>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</si>
  <si>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</si>
  <si>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</si>
  <si>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</si>
  <si>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</si>
  <si>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</si>
  <si>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</si>
  <si>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</si>
  <si>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</si>
  <si>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</si>
  <si>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</si>
  <si>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</si>
  <si>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</si>
  <si>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</si>
  <si>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</si>
  <si>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</si>
  <si>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</si>
  <si>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</si>
  <si>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</si>
  <si>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</si>
  <si>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</si>
  <si>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</si>
  <si>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</si>
  <si>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</si>
  <si>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</si>
  <si>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</si>
  <si>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</si>
  <si>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</si>
  <si>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</si>
  <si>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</si>
  <si>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</si>
  <si>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</si>
  <si>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</si>
  <si>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</si>
  <si>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</si>
  <si>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</si>
  <si>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</si>
  <si>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</si>
  <si>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</si>
  <si>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</si>
  <si>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</si>
  <si>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</si>
  <si>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</si>
  <si>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</si>
  <si>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</si>
  <si>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</si>
  <si>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</si>
  <si>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</si>
  <si>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</si>
  <si>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</si>
  <si>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</si>
  <si>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</si>
  <si>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</si>
  <si>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</si>
  <si>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</si>
  <si>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</si>
  <si>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</si>
  <si>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</si>
  <si>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</si>
  <si>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</si>
  <si>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</si>
  <si>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</si>
  <si>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</si>
  <si>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</si>
  <si>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</si>
  <si>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</si>
  <si>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</si>
  <si>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</si>
  <si>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</si>
  <si>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</si>
  <si>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</si>
  <si>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</si>
  <si>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</si>
  <si>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</si>
  <si>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</si>
  <si>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</si>
  <si>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</si>
  <si>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</si>
  <si>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</si>
  <si>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</si>
  <si>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</si>
  <si>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</si>
  <si>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</si>
  <si>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</si>
  <si>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</si>
  <si>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</si>
  <si>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</si>
  <si>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</si>
  <si>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</si>
  <si>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</si>
  <si>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</si>
  <si>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</si>
  <si>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</si>
  <si>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</si>
  <si>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</si>
  <si>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</si>
  <si>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</si>
  <si>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</si>
  <si>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</si>
  <si>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</si>
  <si>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</si>
  <si>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</si>
  <si>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</si>
  <si>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</si>
  <si>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</si>
  <si>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</si>
  <si>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</si>
  <si>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</si>
  <si>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</si>
  <si>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</si>
  <si>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</si>
  <si>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</si>
  <si>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</si>
  <si>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</si>
  <si>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</si>
  <si>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</si>
  <si>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</si>
  <si>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</si>
  <si>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</si>
  <si>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</si>
  <si>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</si>
  <si>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</si>
  <si>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</si>
  <si>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</si>
  <si>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</si>
  <si>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</si>
  <si>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</si>
  <si>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</si>
  <si>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</si>
  <si>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</si>
  <si>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</si>
  <si>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</si>
  <si>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</si>
  <si>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</si>
  <si>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</si>
  <si>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</si>
  <si>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</si>
  <si>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</si>
  <si>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</si>
  <si>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</si>
  <si>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</si>
  <si>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</si>
  <si>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</si>
  <si>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</si>
  <si>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</si>
  <si>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</si>
  <si>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</si>
  <si>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</si>
  <si>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</si>
  <si>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</si>
  <si>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</si>
  <si>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</si>
  <si>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</si>
  <si>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</si>
  <si>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</si>
  <si>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</si>
  <si>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</si>
  <si>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</si>
  <si>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</si>
  <si>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</si>
  <si>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</si>
  <si>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</si>
  <si>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</si>
  <si>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</si>
  <si>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</si>
  <si>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</si>
  <si>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</si>
  <si>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</si>
  <si>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</si>
  <si>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</si>
  <si>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</si>
  <si>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</si>
  <si>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</si>
  <si>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</si>
  <si>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</si>
  <si>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</si>
  <si>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</si>
  <si>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</si>
  <si>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</si>
  <si>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</si>
  <si>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</si>
  <si>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</si>
  <si>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</si>
  <si>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</si>
  <si>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</si>
  <si>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</si>
  <si>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</si>
  <si>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</si>
  <si>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</si>
  <si>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</si>
  <si>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</si>
  <si>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</si>
  <si>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</si>
  <si>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</si>
  <si>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</si>
  <si>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</si>
  <si>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</si>
  <si>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</si>
  <si>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</si>
  <si>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</si>
  <si>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</si>
  <si>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</si>
  <si>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</si>
  <si>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</si>
  <si>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</si>
  <si>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</si>
  <si>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</si>
  <si>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</si>
  <si>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</si>
  <si>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</si>
  <si>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</si>
  <si>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</si>
  <si>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</si>
  <si>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</si>
  <si>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</si>
  <si>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</si>
  <si>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</si>
  <si>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</si>
  <si>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</si>
  <si>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</si>
  <si>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</si>
  <si>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</si>
  <si>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</si>
  <si>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</si>
  <si>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</si>
  <si>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</si>
  <si>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</si>
  <si>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</si>
  <si>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</si>
  <si>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</si>
  <si>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</si>
  <si>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</si>
  <si>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</si>
  <si>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</si>
  <si>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</si>
  <si>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</si>
  <si>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</si>
  <si>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</si>
  <si>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</si>
  <si>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</si>
  <si>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</si>
  <si>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</si>
  <si>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</si>
  <si>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</si>
  <si>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</si>
  <si>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</si>
  <si>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</si>
  <si>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</si>
  <si>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</si>
  <si>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</si>
  <si>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</si>
  <si>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</si>
  <si>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</si>
  <si>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</si>
  <si>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</si>
  <si>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</si>
  <si>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</si>
  <si>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</si>
  <si>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</si>
  <si>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</si>
  <si>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</si>
  <si>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</si>
  <si>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</si>
  <si>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</si>
  <si>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</si>
  <si>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</si>
  <si>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</si>
  <si>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</si>
  <si>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</si>
  <si>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</si>
  <si>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</si>
  <si>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</si>
  <si>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</si>
  <si>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</si>
  <si>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</si>
  <si>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</si>
  <si>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</si>
  <si>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</si>
  <si>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</si>
  <si>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</si>
  <si>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</si>
  <si>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</si>
  <si>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</si>
  <si>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</si>
  <si>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</si>
  <si>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</si>
  <si>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</si>
  <si>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</si>
  <si>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</si>
  <si>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</si>
  <si>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</si>
  <si>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</si>
  <si>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</si>
  <si>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</si>
  <si>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</si>
  <si>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</si>
  <si>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</si>
  <si>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</si>
  <si>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</si>
  <si>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</si>
  <si>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</si>
  <si>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</si>
  <si>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</si>
  <si>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</si>
  <si>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</si>
  <si>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</si>
  <si>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</si>
  <si>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</si>
  <si>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</si>
  <si>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</si>
  <si>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</si>
  <si>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</si>
  <si>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</si>
  <si>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</si>
  <si>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</si>
  <si>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</si>
  <si>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</si>
  <si>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</si>
  <si>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</si>
  <si>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</si>
  <si>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</si>
  <si>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</si>
  <si>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</si>
  <si>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</si>
  <si>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</si>
  <si>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</si>
  <si>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</si>
  <si>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</si>
  <si>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</si>
  <si>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</si>
  <si>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</si>
  <si>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</si>
  <si>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</si>
  <si>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</si>
  <si>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</si>
  <si>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</si>
  <si>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</si>
  <si>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</si>
  <si>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</si>
  <si>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</si>
  <si>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</si>
  <si>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</si>
  <si>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</si>
  <si>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</si>
  <si>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</si>
  <si>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</si>
  <si>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</si>
  <si>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</si>
  <si>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</si>
  <si>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</si>
  <si>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</si>
  <si>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</si>
  <si>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</si>
  <si>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</si>
  <si>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</si>
  <si>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</si>
  <si>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</si>
  <si>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</si>
  <si>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</si>
  <si>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</si>
  <si>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</si>
  <si>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</si>
  <si>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</si>
  <si>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</si>
  <si>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</si>
  <si>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</si>
  <si>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</si>
  <si>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</si>
  <si>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</si>
  <si>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</si>
  <si>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</si>
  <si>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</si>
  <si>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</si>
  <si>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</si>
  <si>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</si>
  <si>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</si>
  <si>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</si>
  <si>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</si>
  <si>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</si>
  <si>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</si>
  <si>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</si>
  <si>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</si>
  <si>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</si>
  <si>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</si>
  <si>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</si>
  <si>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</si>
  <si>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</si>
  <si>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</si>
  <si>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</si>
  <si>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</si>
  <si>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</si>
  <si>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</si>
  <si>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</si>
  <si>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</si>
  <si>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</si>
  <si>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</si>
  <si>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</si>
  <si>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</si>
  <si>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</si>
  <si>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</si>
  <si>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</si>
  <si>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</si>
  <si>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</si>
  <si>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</si>
  <si>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</si>
  <si>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</si>
  <si>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</si>
  <si>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</si>
  <si>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</si>
  <si>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</si>
  <si>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</si>
  <si>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</si>
  <si>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</si>
  <si>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</si>
  <si>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</si>
  <si>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</si>
  <si>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</si>
  <si>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</si>
  <si>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</si>
  <si>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</si>
  <si>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</si>
  <si>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</si>
  <si>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</si>
  <si>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</si>
  <si>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</si>
  <si>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</si>
  <si>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</si>
  <si>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</si>
  <si>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</si>
  <si>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</si>
  <si>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</si>
  <si>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</si>
  <si>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</si>
  <si>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</si>
  <si>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</si>
  <si>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</si>
  <si>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</si>
  <si>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</si>
  <si>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</si>
  <si>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</si>
  <si>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</si>
  <si>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</si>
  <si>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</si>
  <si>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</si>
  <si>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</si>
  <si>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</si>
  <si>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</si>
  <si>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</si>
  <si>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</si>
  <si>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</si>
  <si>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</si>
  <si>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</si>
  <si>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</si>
  <si>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</si>
  <si>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</si>
  <si>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</si>
  <si>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</si>
  <si>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</si>
  <si>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</si>
  <si>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</si>
  <si>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</si>
  <si>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</si>
  <si>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</si>
  <si>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</si>
  <si>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</si>
  <si>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</si>
  <si>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</si>
  <si>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</si>
  <si>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</si>
  <si>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</si>
  <si>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</si>
  <si>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</si>
  <si>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</si>
  <si>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</si>
  <si>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</si>
  <si>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</si>
  <si>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</si>
  <si>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</si>
  <si>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</si>
  <si>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</si>
  <si>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</si>
  <si>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</si>
  <si>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</si>
  <si>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</si>
  <si>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</si>
  <si>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</si>
  <si>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</si>
  <si>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</si>
  <si>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</si>
  <si>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</si>
  <si>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</si>
  <si>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</si>
  <si>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</si>
  <si>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</si>
  <si>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</si>
  <si>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</si>
  <si>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</si>
  <si>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</si>
  <si>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</si>
  <si>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</si>
  <si>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</si>
  <si>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</si>
  <si>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</si>
  <si>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</si>
  <si>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</si>
  <si>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</si>
  <si>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</si>
  <si>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</si>
  <si>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</si>
  <si>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</si>
  <si>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</si>
  <si>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</si>
  <si>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</si>
  <si>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</si>
  <si>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</si>
  <si>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</si>
  <si>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</si>
  <si>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</si>
  <si>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</si>
  <si>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</si>
  <si>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</si>
  <si>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</si>
  <si>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</si>
  <si>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</si>
  <si>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</si>
  <si>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</si>
  <si>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</si>
  <si>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</si>
  <si>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</si>
  <si>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</si>
  <si>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</si>
  <si>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</si>
  <si>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</si>
  <si>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</si>
  <si>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</si>
  <si>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</si>
  <si>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</si>
  <si>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</si>
  <si>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</si>
  <si>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</si>
  <si>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</si>
  <si>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</si>
  <si>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</si>
  <si>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</si>
  <si>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</si>
  <si>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</si>
  <si>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</si>
  <si>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</si>
  <si>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</si>
  <si>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</si>
  <si>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</si>
  <si>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</si>
  <si>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</si>
  <si>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</si>
  <si>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</si>
  <si>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</si>
  <si>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</si>
  <si>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</si>
  <si>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</si>
  <si>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</si>
  <si>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</si>
  <si>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</si>
  <si>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</si>
  <si>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</si>
  <si>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</si>
  <si>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</si>
  <si>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</si>
  <si>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</si>
  <si>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</si>
  <si>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</si>
  <si>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</si>
  <si>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</si>
  <si>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</si>
  <si>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</si>
  <si>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</si>
  <si>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</si>
  <si>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</si>
  <si>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</si>
  <si>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</si>
  <si>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</si>
  <si>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</si>
  <si>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</si>
  <si>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</si>
  <si>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</si>
  <si>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</si>
  <si>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</si>
  <si>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</si>
  <si>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</si>
  <si>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</si>
  <si>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</si>
  <si>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</si>
  <si>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</si>
  <si>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</si>
  <si>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</si>
  <si>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</si>
  <si>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</si>
  <si>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</si>
  <si>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</si>
  <si>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</si>
  <si>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</si>
  <si>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</si>
  <si>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</si>
  <si>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</si>
  <si>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</si>
  <si>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</si>
  <si>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</si>
  <si>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</si>
  <si>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</si>
  <si>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</si>
  <si>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</si>
  <si>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</si>
  <si>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</si>
  <si>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</si>
  <si>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</si>
  <si>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</si>
  <si>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</si>
  <si>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</si>
  <si>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</si>
  <si>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</si>
  <si>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</si>
  <si>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</si>
  <si>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</si>
  <si>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</si>
  <si>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</si>
  <si>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</si>
  <si>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</si>
  <si>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</si>
  <si>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</si>
  <si>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</si>
  <si>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</si>
  <si>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</si>
  <si>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</si>
  <si>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</si>
  <si>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</si>
  <si>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</si>
  <si>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</si>
  <si>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</si>
  <si>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</si>
  <si>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</si>
  <si>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</si>
  <si>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</si>
  <si>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</si>
  <si>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</si>
  <si>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</si>
  <si>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</si>
  <si>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</si>
  <si>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</si>
  <si>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</si>
  <si>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</si>
  <si>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</si>
  <si>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</si>
  <si>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</si>
  <si>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</si>
  <si>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</si>
  <si>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</si>
  <si>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</si>
  <si>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</si>
  <si>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</si>
  <si>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</si>
  <si>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</si>
  <si>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</si>
  <si>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</si>
  <si>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</si>
  <si>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</si>
  <si>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</si>
  <si>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</si>
  <si>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</si>
  <si>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</si>
  <si>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</si>
  <si>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</si>
  <si>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</si>
  <si>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</si>
  <si>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</si>
  <si>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</si>
  <si>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</si>
  <si>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</si>
  <si>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</si>
  <si>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</si>
  <si>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</si>
  <si>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</si>
  <si>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</si>
  <si>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</si>
  <si>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</si>
  <si>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</si>
  <si>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</si>
  <si>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</si>
  <si>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</si>
  <si>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</si>
  <si>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</si>
  <si>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</si>
  <si>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</si>
  <si>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</si>
  <si>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</si>
  <si>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</si>
  <si>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</si>
  <si>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</si>
  <si>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</si>
  <si>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</si>
  <si>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</si>
  <si>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</si>
  <si>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</si>
  <si>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</si>
  <si>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</si>
  <si>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</si>
  <si>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</si>
  <si>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</si>
  <si>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</si>
  <si>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</si>
  <si>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</si>
  <si>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</si>
  <si>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</si>
  <si>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</si>
  <si>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</si>
  <si>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</si>
  <si>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</si>
  <si>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</si>
  <si>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</si>
  <si>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</si>
  <si>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</si>
  <si>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</si>
  <si>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</si>
  <si>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</si>
  <si>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</si>
  <si>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</si>
  <si>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</si>
  <si>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</si>
  <si>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</si>
  <si>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</si>
  <si>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</si>
  <si>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</si>
  <si>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</si>
  <si>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</si>
  <si>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</si>
  <si>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</si>
  <si>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</si>
  <si>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</si>
  <si>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</si>
  <si>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</si>
  <si>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</si>
  <si>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</si>
  <si>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</si>
  <si>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</si>
  <si>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</si>
  <si>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</si>
  <si>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</si>
  <si>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</si>
  <si>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</si>
  <si>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</si>
  <si>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</si>
  <si>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</si>
  <si>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</si>
  <si>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</si>
  <si>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</si>
  <si>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</si>
  <si>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</si>
  <si>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</si>
  <si>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</si>
  <si>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</si>
  <si>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</si>
  <si>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</si>
  <si>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</si>
  <si>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</si>
  <si>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</si>
  <si>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</si>
  <si>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</si>
  <si>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</si>
  <si>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</si>
  <si>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</si>
  <si>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</si>
  <si>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</si>
  <si>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</si>
  <si>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</si>
  <si>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</si>
  <si>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</si>
  <si>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</si>
  <si>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</si>
  <si>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</si>
  <si>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</si>
  <si>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</si>
  <si>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</si>
  <si>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</si>
  <si>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</si>
  <si>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</si>
  <si>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</si>
  <si>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</si>
  <si>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</si>
  <si>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</si>
  <si>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</si>
  <si>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</si>
  <si>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</si>
  <si>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</si>
  <si>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</si>
  <si>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</si>
  <si>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</si>
  <si>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</si>
  <si>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</si>
  <si>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</si>
  <si>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</si>
  <si>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</si>
  <si>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</si>
  <si>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</si>
  <si>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</si>
  <si>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</si>
  <si>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</si>
  <si>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</si>
  <si>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</si>
  <si>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</si>
  <si>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</si>
  <si>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</si>
  <si>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</si>
  <si>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</si>
  <si>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</si>
  <si>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</si>
  <si>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</si>
  <si>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</si>
  <si>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</si>
  <si>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</si>
  <si>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</si>
  <si>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</si>
  <si>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</si>
  <si>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</si>
  <si>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</si>
  <si>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</si>
  <si>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</si>
  <si>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</si>
  <si>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</si>
  <si>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</si>
  <si>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</si>
  <si>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</si>
  <si>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</si>
  <si>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</si>
  <si>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</si>
  <si>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</si>
  <si>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</si>
  <si>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</si>
  <si>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</si>
  <si>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</si>
  <si>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</si>
  <si>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</si>
  <si>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</si>
  <si>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</si>
  <si>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</si>
  <si>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</si>
  <si>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</si>
  <si>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</si>
  <si>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</si>
  <si>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</si>
  <si>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</si>
  <si>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</si>
  <si>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</si>
  <si>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</si>
  <si>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</si>
  <si>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</si>
  <si>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</si>
  <si>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</si>
  <si>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</si>
  <si>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</si>
  <si>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</si>
  <si>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</si>
  <si>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</si>
  <si>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</si>
  <si>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</si>
  <si>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</si>
  <si>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</si>
  <si>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</si>
  <si>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</si>
  <si>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</si>
  <si>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</si>
  <si>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</si>
  <si>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</si>
  <si>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</si>
  <si>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</si>
  <si>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</si>
  <si>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</si>
  <si>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</si>
  <si>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</si>
  <si>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</si>
  <si>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</si>
  <si>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</si>
  <si>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</si>
  <si>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</si>
  <si>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</si>
  <si>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</si>
  <si>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</si>
  <si>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</si>
  <si>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</si>
  <si>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</si>
  <si>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</si>
  <si>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</si>
  <si>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</si>
  <si>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</si>
  <si>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</si>
  <si>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</si>
  <si>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</si>
  <si>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</si>
  <si>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</si>
  <si>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</si>
  <si>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</si>
  <si>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</si>
  <si>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</si>
  <si>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</si>
  <si>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</si>
  <si>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</si>
  <si>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</si>
  <si>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</si>
  <si>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</si>
  <si>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</si>
  <si>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</si>
  <si>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</si>
  <si>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</si>
  <si>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</si>
  <si>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</si>
  <si>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</si>
  <si>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</si>
  <si>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</si>
  <si>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</si>
  <si>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</si>
  <si>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</si>
  <si>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</si>
  <si>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</si>
  <si>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</si>
  <si>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</si>
  <si>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</si>
  <si>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</si>
  <si>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</si>
  <si>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</si>
  <si>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</si>
  <si>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</si>
  <si>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</si>
  <si>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</si>
  <si>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</si>
  <si>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</si>
  <si>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</si>
  <si>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</si>
  <si>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</si>
  <si>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</si>
  <si>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</si>
  <si>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</si>
  <si>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</si>
  <si>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</si>
  <si>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</si>
  <si>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</si>
  <si>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</si>
  <si>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</si>
  <si>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</si>
  <si>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</si>
  <si>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</si>
  <si>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</si>
  <si>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</si>
  <si>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</si>
  <si>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</si>
  <si>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</si>
  <si>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</si>
  <si>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</si>
  <si>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</si>
  <si>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</si>
  <si>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</si>
  <si>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</si>
  <si>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</si>
  <si>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</si>
  <si>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</si>
  <si>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</si>
  <si>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</si>
  <si>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</si>
  <si>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</si>
  <si>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</si>
  <si>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</si>
  <si>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</si>
  <si>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</si>
  <si>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</si>
  <si>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</si>
  <si>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</si>
  <si>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</si>
  <si>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</si>
  <si>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</si>
  <si>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</si>
  <si>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</si>
  <si>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</si>
  <si>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</si>
  <si>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</si>
  <si>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</si>
  <si>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</si>
  <si>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</si>
  <si>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</si>
  <si>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</si>
  <si>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</si>
  <si>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</si>
  <si>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</si>
  <si>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</si>
  <si>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</si>
  <si>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</si>
  <si>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</si>
  <si>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</si>
  <si>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</si>
  <si>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</si>
  <si>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</si>
  <si>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</si>
  <si>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</si>
  <si>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</si>
  <si>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</si>
  <si>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</si>
  <si>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</si>
  <si>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</si>
  <si>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</si>
  <si>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</si>
  <si>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</si>
  <si>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</si>
  <si>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</si>
  <si>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</si>
  <si>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</si>
  <si>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</si>
  <si>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</si>
  <si>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</si>
  <si>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</si>
  <si>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</si>
  <si>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</si>
  <si>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</si>
  <si>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</si>
  <si>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</si>
  <si>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</si>
  <si>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</si>
  <si>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</si>
  <si>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</si>
  <si>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</si>
  <si>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</si>
  <si>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</si>
  <si>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</si>
  <si>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</si>
  <si>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</si>
  <si>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</si>
  <si>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</si>
  <si>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</si>
  <si>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</si>
  <si>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</si>
  <si>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</si>
  <si>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</si>
  <si>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</si>
  <si>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</si>
  <si>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</si>
  <si>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</si>
  <si>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</si>
  <si>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</si>
  <si>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</si>
  <si>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</si>
  <si>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</si>
  <si>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</si>
  <si>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</si>
  <si>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</si>
  <si>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</si>
  <si>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</si>
  <si>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</si>
  <si>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</si>
  <si>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</si>
  <si>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</si>
  <si>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</si>
  <si>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</si>
  <si>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</si>
  <si>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</si>
  <si>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</si>
  <si>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</si>
  <si>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</si>
  <si>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</si>
  <si>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</si>
  <si>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</si>
  <si>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</si>
  <si>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</si>
  <si>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</si>
  <si>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</si>
  <si>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</si>
  <si>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</si>
  <si>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</si>
  <si>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</si>
  <si>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</si>
  <si>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</si>
  <si>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</si>
  <si>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</si>
  <si>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</si>
  <si>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</si>
  <si>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</si>
  <si>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</si>
  <si>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</si>
  <si>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</si>
  <si>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</si>
  <si>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</si>
  <si>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</si>
  <si>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</si>
  <si>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</si>
  <si>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</si>
  <si>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</si>
  <si>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</si>
  <si>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</si>
  <si>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</si>
  <si>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</si>
  <si>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</si>
  <si>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</si>
  <si>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</si>
  <si>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</si>
  <si>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</si>
  <si>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</si>
  <si>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</si>
  <si>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</si>
  <si>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</si>
  <si>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</si>
  <si>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</si>
  <si>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</si>
  <si>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</si>
  <si>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</si>
  <si>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</si>
  <si>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</si>
  <si>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</si>
  <si>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</si>
  <si>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</si>
  <si>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</si>
  <si>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</si>
  <si>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</si>
  <si>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</si>
  <si>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</si>
  <si>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</si>
  <si>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</si>
  <si>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</si>
  <si>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</si>
  <si>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</si>
  <si>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</si>
  <si>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</si>
  <si>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</si>
  <si>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</si>
  <si>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</si>
  <si>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</si>
  <si>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</si>
  <si>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</si>
  <si>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</si>
  <si>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</si>
  <si>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</si>
  <si>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</si>
  <si>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</si>
  <si>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</si>
  <si>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</si>
  <si>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</si>
  <si>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</si>
  <si>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</si>
  <si>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</si>
  <si>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</si>
  <si>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</si>
  <si>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</si>
  <si>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</si>
  <si>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</si>
  <si>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</si>
  <si>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</si>
  <si>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</si>
  <si>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</si>
  <si>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</si>
  <si>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</si>
  <si>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</si>
  <si>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</si>
  <si>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</si>
  <si>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</si>
  <si>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</si>
  <si>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</si>
  <si>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</si>
  <si>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</si>
  <si>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</si>
  <si>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</si>
  <si>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</si>
  <si>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</si>
  <si>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</si>
  <si>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</si>
  <si>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</si>
  <si>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</si>
  <si>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</si>
  <si>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</si>
  <si>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</si>
  <si>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</si>
  <si>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</si>
  <si>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</si>
  <si>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</si>
  <si>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</si>
  <si>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</si>
  <si>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</si>
  <si>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</si>
  <si>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</si>
  <si>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</si>
  <si>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</si>
  <si>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</si>
  <si>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</si>
  <si>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</si>
  <si>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</si>
  <si>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</si>
  <si>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</si>
  <si>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</si>
  <si>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</si>
  <si>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</si>
  <si>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</si>
  <si>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</si>
  <si>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</si>
  <si>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</si>
  <si>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</si>
  <si>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</si>
  <si>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</si>
  <si>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</si>
  <si>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</si>
  <si>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</si>
  <si>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</si>
  <si>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</si>
  <si>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</si>
  <si>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</si>
  <si>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</si>
  <si>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</si>
  <si>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</si>
  <si>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</si>
  <si>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</si>
  <si>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</si>
  <si>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</si>
  <si>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</si>
  <si>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</si>
  <si>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</si>
  <si>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</si>
  <si>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</si>
  <si>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</si>
  <si>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</si>
  <si>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</si>
  <si>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</si>
  <si>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</si>
  <si>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</si>
  <si>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</si>
  <si>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</si>
  <si>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</si>
  <si>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</si>
  <si>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</si>
  <si>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</si>
  <si>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</si>
  <si>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</si>
  <si>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</si>
  <si>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</si>
  <si>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</si>
  <si>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</si>
  <si>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</si>
  <si>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</si>
  <si>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</si>
  <si>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</si>
  <si>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</si>
  <si>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</si>
  <si>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</si>
  <si>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</si>
  <si>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</si>
  <si>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</si>
  <si>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</si>
  <si>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</si>
  <si>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</si>
  <si>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</si>
  <si>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</si>
  <si>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</si>
  <si>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</si>
  <si>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</si>
  <si>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</si>
  <si>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</si>
  <si>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</si>
  <si>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</si>
  <si>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</si>
  <si>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</si>
  <si>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</si>
  <si>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</si>
  <si>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</si>
  <si>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</si>
  <si>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</si>
  <si>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</si>
  <si>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</si>
  <si>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</si>
  <si>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</si>
  <si>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</si>
  <si>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</si>
  <si>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</si>
  <si>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</si>
  <si>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</si>
  <si>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</si>
  <si>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</si>
  <si>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</si>
  <si>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</si>
  <si>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</si>
  <si>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</si>
  <si>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</si>
  <si>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</si>
  <si>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</si>
  <si>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</si>
  <si>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</si>
  <si>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</si>
  <si>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</si>
  <si>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</si>
  <si>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</si>
  <si>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</si>
  <si>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</si>
  <si>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</si>
  <si>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</si>
  <si>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</si>
  <si>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</si>
  <si>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</si>
  <si>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</si>
  <si>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</si>
  <si>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</si>
  <si>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</si>
  <si>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</si>
  <si>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</si>
  <si>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</si>
  <si>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</si>
  <si>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</si>
  <si>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</si>
  <si>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</si>
  <si>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</si>
  <si>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</si>
  <si>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</si>
  <si>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</si>
  <si>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</si>
  <si>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</si>
  <si>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</si>
  <si>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</si>
  <si>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</si>
  <si>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</si>
  <si>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</si>
  <si>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</si>
  <si>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</si>
  <si>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</si>
  <si>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</si>
  <si>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</si>
  <si>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</si>
  <si>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</si>
  <si>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</si>
  <si>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</si>
  <si>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</si>
  <si>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</si>
  <si>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</si>
  <si>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</si>
  <si>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</si>
  <si>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</si>
  <si>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</si>
  <si>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</si>
  <si>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</si>
  <si>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</si>
  <si>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</si>
  <si>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</si>
  <si>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</si>
  <si>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</si>
  <si>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</si>
  <si>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</si>
  <si>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</si>
  <si>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</si>
  <si>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</si>
  <si>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</si>
  <si>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</si>
  <si>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</si>
  <si>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</si>
  <si>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</si>
  <si>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</si>
  <si>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</si>
  <si>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</si>
  <si>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</si>
  <si>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</si>
  <si>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</si>
  <si>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</si>
  <si>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</si>
  <si>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</si>
  <si>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</si>
  <si>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</si>
  <si>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</si>
  <si>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</si>
  <si>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</si>
  <si>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</si>
  <si>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</si>
  <si>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</si>
  <si>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</si>
  <si>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</si>
  <si>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</si>
  <si>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</si>
  <si>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</si>
  <si>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</si>
  <si>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</si>
  <si>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</si>
  <si>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</si>
  <si>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</si>
  <si>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</si>
  <si>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</si>
  <si>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</si>
  <si>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</si>
  <si>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</si>
  <si>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</si>
  <si>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</si>
  <si>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</si>
  <si>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</si>
  <si>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</si>
  <si>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</si>
  <si>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</si>
  <si>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</si>
  <si>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</si>
  <si>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</si>
  <si>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</si>
  <si>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</si>
  <si>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</si>
  <si>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</si>
  <si>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</si>
  <si>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</si>
  <si>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</si>
  <si>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</si>
  <si>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</si>
  <si>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</si>
  <si>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</si>
  <si>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</si>
  <si>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</si>
  <si>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</si>
  <si>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</si>
  <si>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</si>
  <si>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</si>
  <si>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</si>
  <si>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</si>
  <si>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</si>
  <si>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</si>
  <si>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</si>
  <si>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</si>
  <si>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</si>
  <si>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</si>
  <si>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</si>
  <si>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</si>
  <si>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</si>
  <si>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</si>
  <si>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</si>
  <si>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</si>
  <si>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</si>
  <si>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</si>
  <si>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</si>
  <si>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</si>
  <si>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</si>
  <si>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</si>
  <si>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</si>
  <si>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</si>
  <si>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</si>
  <si>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</si>
  <si>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</si>
  <si>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</si>
  <si>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</si>
  <si>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</si>
  <si>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</si>
  <si>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</si>
  <si>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</si>
  <si>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</si>
  <si>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</si>
  <si>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</si>
  <si>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</si>
  <si>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</si>
  <si>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</si>
  <si>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</si>
  <si>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</si>
  <si>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</si>
  <si>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</si>
  <si>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</si>
  <si>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</si>
  <si>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</si>
  <si>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</si>
  <si>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</si>
  <si>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</si>
  <si>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</si>
  <si>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</si>
  <si>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</si>
  <si>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</si>
  <si>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</si>
  <si>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</si>
  <si>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</si>
  <si>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</si>
  <si>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</si>
  <si>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</si>
  <si>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</si>
  <si>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</si>
  <si>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</si>
  <si>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</si>
  <si>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</si>
  <si>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</si>
  <si>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</si>
  <si>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</si>
  <si>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</si>
  <si>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</si>
  <si>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</si>
  <si>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</si>
  <si>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</si>
  <si>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</si>
  <si>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</si>
  <si>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</si>
  <si>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</si>
  <si>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</si>
  <si>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</si>
  <si>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</si>
  <si>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</si>
  <si>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</si>
  <si>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</si>
  <si>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</si>
  <si>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</si>
  <si>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</si>
  <si>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</si>
  <si>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</si>
  <si>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</si>
  <si>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</si>
  <si>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</si>
  <si>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</si>
  <si>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</si>
  <si>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</si>
  <si>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</si>
  <si>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</si>
  <si>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</si>
  <si>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</si>
  <si>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</si>
  <si>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</si>
  <si>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</si>
  <si>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</si>
  <si>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</si>
  <si>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</si>
  <si>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</si>
  <si>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</si>
  <si>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</si>
  <si>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</si>
  <si>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</si>
  <si>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</si>
  <si>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</si>
  <si>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</si>
  <si>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</si>
  <si>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</si>
  <si>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</si>
  <si>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</si>
  <si>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</si>
  <si>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</si>
  <si>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</si>
  <si>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</si>
  <si>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</si>
  <si>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</si>
  <si>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</si>
  <si>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</si>
  <si>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</si>
  <si>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</si>
  <si>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</si>
  <si>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</si>
  <si>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</si>
  <si>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</si>
  <si>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</si>
  <si>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</si>
  <si>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</si>
  <si>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</si>
  <si>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</si>
  <si>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</si>
  <si>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</si>
  <si>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</si>
  <si>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</si>
  <si>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</si>
  <si>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</si>
  <si>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</si>
  <si>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</si>
  <si>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</si>
  <si>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</si>
  <si>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</si>
  <si>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</si>
  <si>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</si>
  <si>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</si>
  <si>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</si>
  <si>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</si>
  <si>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</si>
  <si>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</si>
  <si>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</si>
  <si>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</si>
  <si>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</si>
  <si>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</si>
  <si>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</si>
  <si>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</si>
  <si>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</si>
  <si>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</si>
  <si>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</si>
  <si>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</si>
  <si>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</si>
  <si>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</si>
  <si>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</si>
  <si>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</si>
  <si>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</si>
  <si>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</si>
  <si>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</si>
  <si>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</si>
  <si>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</si>
  <si>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</si>
  <si>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</si>
  <si>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</si>
  <si>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</si>
  <si>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</si>
  <si>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</si>
  <si>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</si>
  <si>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</si>
  <si>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</si>
  <si>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</si>
  <si>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</si>
  <si>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</si>
  <si>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</si>
  <si>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</si>
  <si>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</si>
  <si>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</si>
  <si>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</si>
  <si>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</si>
  <si>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</si>
  <si>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</si>
  <si>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</si>
  <si>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</si>
  <si>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</si>
  <si>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</si>
  <si>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</si>
  <si>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</si>
  <si>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</si>
  <si>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</si>
  <si>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</si>
  <si>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</si>
  <si>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</si>
  <si>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</si>
  <si>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</si>
  <si>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</si>
  <si>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</si>
  <si>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</si>
  <si>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</si>
  <si>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</si>
  <si>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</si>
  <si>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</si>
  <si>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</si>
  <si>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</si>
  <si>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</si>
  <si>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</si>
  <si>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</si>
  <si>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</si>
  <si>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</si>
  <si>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</si>
  <si>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</si>
  <si>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</si>
  <si>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</si>
  <si>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</si>
  <si>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</si>
  <si>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</si>
  <si>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</si>
  <si>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</si>
  <si>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</si>
  <si>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</si>
  <si>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</si>
  <si>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</si>
  <si>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</si>
  <si>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</si>
  <si>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</si>
  <si>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</si>
  <si>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</si>
  <si>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</si>
  <si>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</si>
  <si>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</si>
  <si>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</si>
  <si>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</si>
  <si>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</si>
  <si>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</si>
  <si>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</si>
  <si>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</si>
  <si>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</si>
  <si>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</si>
  <si>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</si>
  <si>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</si>
  <si>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</si>
  <si>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</si>
  <si>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</si>
  <si>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</si>
  <si>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</si>
  <si>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</si>
  <si>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</si>
  <si>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</si>
  <si>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</si>
  <si>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</si>
  <si>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</si>
  <si>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</si>
  <si>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</si>
  <si>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</si>
  <si>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</si>
  <si>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</si>
  <si>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</si>
  <si>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</si>
  <si>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</si>
  <si>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</si>
  <si>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</si>
  <si>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</si>
  <si>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</si>
  <si>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</si>
  <si>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</si>
  <si>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</si>
  <si>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</si>
  <si>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</si>
  <si>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</si>
  <si>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</si>
  <si>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</si>
  <si>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</si>
  <si>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</si>
  <si>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</si>
  <si>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</si>
  <si>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</si>
  <si>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</si>
  <si>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</si>
  <si>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</si>
  <si>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</si>
  <si>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</si>
  <si>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</si>
  <si>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</si>
  <si>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</si>
  <si>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</si>
  <si>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</si>
  <si>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</si>
  <si>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</si>
  <si>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</si>
  <si>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</si>
  <si>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</si>
  <si>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</si>
  <si>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</si>
  <si>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</si>
  <si>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</si>
  <si>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</si>
  <si>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</si>
  <si>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</si>
  <si>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</si>
  <si>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</si>
  <si>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</si>
  <si>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</si>
  <si>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</si>
  <si>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</si>
  <si>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</si>
  <si>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</si>
  <si>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</si>
  <si>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</si>
  <si>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</si>
  <si>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</si>
  <si>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</si>
  <si>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</si>
  <si>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</si>
  <si>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</si>
  <si>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</si>
  <si>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</si>
  <si>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</si>
  <si>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</si>
  <si>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</si>
  <si>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</si>
  <si>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</si>
  <si>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</si>
  <si>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</si>
  <si>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</si>
  <si>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</si>
  <si>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</si>
  <si>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</si>
  <si>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</si>
  <si>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</si>
  <si>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</si>
  <si>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</si>
  <si>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</si>
  <si>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</si>
  <si>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</si>
  <si>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</si>
  <si>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</si>
  <si>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</si>
  <si>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</si>
  <si>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</si>
  <si>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</si>
  <si>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</si>
  <si>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</si>
  <si>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</si>
  <si>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</si>
  <si>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</si>
  <si>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</si>
  <si>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</si>
  <si>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</si>
  <si>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</si>
  <si>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</si>
  <si>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</si>
  <si>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</si>
  <si>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</si>
  <si>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</si>
  <si>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</si>
  <si>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</si>
  <si>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</si>
  <si>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</si>
  <si>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</si>
  <si>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</si>
  <si>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</si>
  <si>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</si>
  <si>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</si>
  <si>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</si>
  <si>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</si>
  <si>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</si>
  <si>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</si>
  <si>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</si>
  <si>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</si>
  <si>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</si>
  <si>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</si>
  <si>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</si>
  <si>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</si>
  <si>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</si>
  <si>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</si>
  <si>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</si>
  <si>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</si>
  <si>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</si>
  <si>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</si>
  <si>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</si>
  <si>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</si>
  <si>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</si>
  <si>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</si>
  <si>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</si>
  <si>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</si>
  <si>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</si>
  <si>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</si>
  <si>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</si>
  <si>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</si>
  <si>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</si>
  <si>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</si>
  <si>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</si>
  <si>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</si>
  <si>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</si>
  <si>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</si>
  <si>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</si>
  <si>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</si>
  <si>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</si>
  <si>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</si>
  <si>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</si>
  <si>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</si>
  <si>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</si>
  <si>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</si>
  <si>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</si>
  <si>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</si>
  <si>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</si>
  <si>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</si>
  <si>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</si>
  <si>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</si>
  <si>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</si>
  <si>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</si>
  <si>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</si>
  <si>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</si>
  <si>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</si>
  <si>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</si>
  <si>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</si>
  <si>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</si>
  <si>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</si>
  <si>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</si>
  <si>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</si>
  <si>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</si>
  <si>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</si>
  <si>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</si>
  <si>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</si>
  <si>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</si>
  <si>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</si>
  <si>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</si>
  <si>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</si>
  <si>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</si>
  <si>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</si>
  <si>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</si>
  <si>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</si>
  <si>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</si>
  <si>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</si>
  <si>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</si>
  <si>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</si>
  <si>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</si>
  <si>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</si>
  <si>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</si>
  <si>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</si>
  <si>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</si>
  <si>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</si>
  <si>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</si>
  <si>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</si>
  <si>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</si>
  <si>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</si>
  <si>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</si>
  <si>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</si>
  <si>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</si>
  <si>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</si>
  <si>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</si>
  <si>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</si>
  <si>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</si>
  <si>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</si>
  <si>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</si>
  <si>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</si>
  <si>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</si>
  <si>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</si>
  <si>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</si>
  <si>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</si>
  <si>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</si>
  <si>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</si>
  <si>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</si>
  <si>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</si>
  <si>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</si>
  <si>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</si>
  <si>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</si>
  <si>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</si>
  <si>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</si>
  <si>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</si>
  <si>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</si>
  <si>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</si>
  <si>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</si>
  <si>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</si>
  <si>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</si>
  <si>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</si>
  <si>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</si>
  <si>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</si>
  <si>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</si>
  <si>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</si>
  <si>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</si>
  <si>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</si>
  <si>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</si>
  <si>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</si>
  <si>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</si>
  <si>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</si>
  <si>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</si>
  <si>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</si>
  <si>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</si>
  <si>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</si>
  <si>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</si>
  <si>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</si>
  <si>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</si>
  <si>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</si>
  <si>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</si>
  <si>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</si>
  <si>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</si>
  <si>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</si>
  <si>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</si>
  <si>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</si>
  <si>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</si>
  <si>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</si>
  <si>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</si>
  <si>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</si>
  <si>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</si>
  <si>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</si>
  <si>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</si>
  <si>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</si>
  <si>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</si>
  <si>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</si>
  <si>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</si>
  <si>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</si>
  <si>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</si>
  <si>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</si>
  <si>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</si>
  <si>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</si>
  <si>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</si>
  <si>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</si>
  <si>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</si>
  <si>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</si>
  <si>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</si>
  <si>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</si>
  <si>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</si>
  <si>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</si>
  <si>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</si>
  <si>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</si>
  <si>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</si>
  <si>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</si>
  <si>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</si>
  <si>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</si>
  <si>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</si>
  <si>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</si>
  <si>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</si>
  <si>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</si>
  <si>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</si>
  <si>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</si>
  <si>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</si>
  <si>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</si>
  <si>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</si>
  <si>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</si>
  <si>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</si>
  <si>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</si>
  <si>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</si>
  <si>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</si>
  <si>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</si>
  <si>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</si>
  <si>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</si>
  <si>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</si>
  <si>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</si>
  <si>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</si>
  <si>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</si>
  <si>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</si>
  <si>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</si>
  <si>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</si>
  <si>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</si>
  <si>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</si>
  <si>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</si>
  <si>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</si>
  <si>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</si>
  <si>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</si>
  <si>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</si>
  <si>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</si>
  <si>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</si>
  <si>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</si>
  <si>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</si>
  <si>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</si>
  <si>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</si>
  <si>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</si>
  <si>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</si>
  <si>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</si>
  <si>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</si>
  <si>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</si>
  <si>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</si>
  <si>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</si>
  <si>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</si>
  <si>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</si>
  <si>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</si>
  <si>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</si>
  <si>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</si>
  <si>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</si>
  <si>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</si>
  <si>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</si>
  <si>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</si>
  <si>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</si>
  <si>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</si>
  <si>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</si>
  <si>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</si>
  <si>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</si>
  <si>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</si>
  <si>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</si>
  <si>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</si>
  <si>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</si>
  <si>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</si>
  <si>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</si>
  <si>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</si>
  <si>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</si>
  <si>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</si>
  <si>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</si>
  <si>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</si>
  <si>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</si>
  <si>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</si>
  <si>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</si>
  <si>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</si>
  <si>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</si>
  <si>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</si>
  <si>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</si>
  <si>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</si>
  <si>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</si>
  <si>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</si>
  <si>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</si>
  <si>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</si>
  <si>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</si>
  <si>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</si>
  <si>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</si>
  <si>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</si>
  <si>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</si>
  <si>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</si>
  <si>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</si>
  <si>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</si>
  <si>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</si>
  <si>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</si>
  <si>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</si>
  <si>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</si>
  <si>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</si>
  <si>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</si>
  <si>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</si>
  <si>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</si>
  <si>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</si>
  <si>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</si>
  <si>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</si>
  <si>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</si>
  <si>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</si>
  <si>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</si>
  <si>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</si>
  <si>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</si>
  <si>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</si>
  <si>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</si>
  <si>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</si>
  <si>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</si>
  <si>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</si>
  <si>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</si>
  <si>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</si>
  <si>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</si>
  <si>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</si>
  <si>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</si>
  <si>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</si>
  <si>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</si>
  <si>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</si>
  <si>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</si>
  <si>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</si>
  <si>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</si>
  <si>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</si>
  <si>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</si>
  <si>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</si>
  <si>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</si>
  <si>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</si>
  <si>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</si>
  <si>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</si>
  <si>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</si>
  <si>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</si>
  <si>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</si>
  <si>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</si>
  <si>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</si>
  <si>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</si>
  <si>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</si>
  <si>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</si>
  <si>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</si>
  <si>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</si>
  <si>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</si>
  <si>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</si>
  <si>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</si>
  <si>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</si>
  <si>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</si>
  <si>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</si>
  <si>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</si>
  <si>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</si>
  <si>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</si>
  <si>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</si>
  <si>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</si>
  <si>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</si>
  <si>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</si>
  <si>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</si>
  <si>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</si>
  <si>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</si>
  <si>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</si>
  <si>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</si>
  <si>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</si>
  <si>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</si>
  <si>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</si>
  <si>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</si>
  <si>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</si>
  <si>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</si>
  <si>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</si>
  <si>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</si>
  <si>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</si>
  <si>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</si>
  <si>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</si>
  <si>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</si>
  <si>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</si>
  <si>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</si>
  <si>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</si>
  <si>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</si>
  <si>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</si>
  <si>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</si>
  <si>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</si>
  <si>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</si>
  <si>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</si>
  <si>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</si>
  <si>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</si>
  <si>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</si>
  <si>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</si>
  <si>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</si>
  <si>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</si>
  <si>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</si>
  <si>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</si>
  <si>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</si>
  <si>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</si>
  <si>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</si>
  <si>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</si>
  <si>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</si>
  <si>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</si>
  <si>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</si>
  <si>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</si>
  <si>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</si>
  <si>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</si>
  <si>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</si>
  <si>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</si>
  <si>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</si>
  <si>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</si>
  <si>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</si>
  <si>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</si>
  <si>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</si>
  <si>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</si>
  <si>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</si>
  <si>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</si>
  <si>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</si>
  <si>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</si>
  <si>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</si>
  <si>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</si>
  <si>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</si>
  <si>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</si>
  <si>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</si>
  <si>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</si>
  <si>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</si>
  <si>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</si>
  <si>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</si>
  <si>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</si>
  <si>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</si>
  <si>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</si>
  <si>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</si>
  <si>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</si>
  <si>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</si>
  <si>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</si>
  <si>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</si>
  <si>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</si>
  <si>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</si>
  <si>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</si>
  <si>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</si>
  <si>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</si>
  <si>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</si>
  <si>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</si>
  <si>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</si>
  <si>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</si>
  <si>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</si>
  <si>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</si>
  <si>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</si>
  <si>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</si>
  <si>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</si>
  <si>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</si>
  <si>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</si>
  <si>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</si>
  <si>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</si>
  <si>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</si>
  <si>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</si>
  <si>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</si>
  <si>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</si>
  <si>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</si>
  <si>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</si>
  <si>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</si>
  <si>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</si>
  <si>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</si>
  <si>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</si>
  <si>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</si>
  <si>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</si>
  <si>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</si>
  <si>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</si>
  <si>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</si>
  <si>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</si>
  <si>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</si>
  <si>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</si>
  <si>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</si>
  <si>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</si>
  <si>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</si>
  <si>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</si>
  <si>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</si>
  <si>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</si>
  <si>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</si>
  <si>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</si>
  <si>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</si>
  <si>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</si>
  <si>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</si>
  <si>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</si>
  <si>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</si>
  <si>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</si>
  <si>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</si>
  <si>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</si>
  <si>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</si>
  <si>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</si>
  <si>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</si>
  <si>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</si>
  <si>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</si>
  <si>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</si>
  <si>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</si>
  <si>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</si>
  <si>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</si>
  <si>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</si>
  <si>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</si>
  <si>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</si>
  <si>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</si>
  <si>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</si>
  <si>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</si>
  <si>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</si>
  <si>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</si>
  <si>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</si>
  <si>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</si>
  <si>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</si>
  <si>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</si>
  <si>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</si>
  <si>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</si>
  <si>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</si>
  <si>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</si>
  <si>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</si>
  <si>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</si>
  <si>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</si>
  <si>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</si>
  <si>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</si>
  <si>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</si>
  <si>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</si>
  <si>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</si>
  <si>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</si>
  <si>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</si>
  <si>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</si>
  <si>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</si>
  <si>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</si>
  <si>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</si>
  <si>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</si>
  <si>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</si>
  <si>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</si>
  <si>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</si>
  <si>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</si>
  <si>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</si>
  <si>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</si>
  <si>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</si>
  <si>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</si>
  <si>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</si>
  <si>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</si>
  <si>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</si>
  <si>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</si>
  <si>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</si>
  <si>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</si>
  <si>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</si>
  <si>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</si>
  <si>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</si>
  <si>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</si>
  <si>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</si>
  <si>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</si>
  <si>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</si>
  <si>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</si>
  <si>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</si>
  <si>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</si>
  <si>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</si>
  <si>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</si>
  <si>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</si>
  <si>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</si>
  <si>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</si>
  <si>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</si>
  <si>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</si>
  <si>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</si>
  <si>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</si>
  <si>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</si>
  <si>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</si>
  <si>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</si>
  <si>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</si>
  <si>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</si>
  <si>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</si>
  <si>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</si>
  <si>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</si>
  <si>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</si>
  <si>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</si>
  <si>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</si>
  <si>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</si>
  <si>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</si>
  <si>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</si>
  <si>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</si>
  <si>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</si>
  <si>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</si>
  <si>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</si>
  <si>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</si>
  <si>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</si>
  <si>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</si>
  <si>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</si>
  <si>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</si>
  <si>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</si>
  <si>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</si>
  <si>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</si>
  <si>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</si>
  <si>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</si>
  <si>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</si>
  <si>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</si>
  <si>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</si>
  <si>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</si>
  <si>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</si>
  <si>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</si>
  <si>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</si>
  <si>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</si>
  <si>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</si>
  <si>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</si>
  <si>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</si>
  <si>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</si>
  <si>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</si>
  <si>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</si>
  <si>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</si>
  <si>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</si>
  <si>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</si>
  <si>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</si>
  <si>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</si>
  <si>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</si>
  <si>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</si>
  <si>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</si>
  <si>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</si>
  <si>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</si>
  <si>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</si>
  <si>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</si>
  <si>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</si>
  <si>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</si>
  <si>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</si>
  <si>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</si>
  <si>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</si>
  <si>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</si>
  <si>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</si>
  <si>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</si>
  <si>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</si>
  <si>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</si>
  <si>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</si>
  <si>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</si>
  <si>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</si>
  <si>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</si>
  <si>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</si>
  <si>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</si>
  <si>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</si>
  <si>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</si>
  <si>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</si>
  <si>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</si>
  <si>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</si>
  <si>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</si>
  <si>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</si>
  <si>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</si>
  <si>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</si>
  <si>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</si>
  <si>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</si>
  <si>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</si>
  <si>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</si>
  <si>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</si>
  <si>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</si>
  <si>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</si>
  <si>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</si>
  <si>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</si>
  <si>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</si>
  <si>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</si>
  <si>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</si>
  <si>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</si>
  <si>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</si>
  <si>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</si>
  <si>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</si>
  <si>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</si>
  <si>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</si>
  <si>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</si>
  <si>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</si>
  <si>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</si>
  <si>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</si>
  <si>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</si>
  <si>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</si>
  <si>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</si>
  <si>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</si>
  <si>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</si>
  <si>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</si>
  <si>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</si>
  <si>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</si>
  <si>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</si>
  <si>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</si>
  <si>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</si>
  <si>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</si>
  <si>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</si>
  <si>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</si>
  <si>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</si>
  <si>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</si>
  <si>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</si>
  <si>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</si>
  <si>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</si>
  <si>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</si>
  <si>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</si>
  <si>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</si>
  <si>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</si>
  <si>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</si>
  <si>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</si>
  <si>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</si>
  <si>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</si>
  <si>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</si>
  <si>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</si>
  <si>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</si>
  <si>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</si>
  <si>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</si>
  <si>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</si>
  <si>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</si>
  <si>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</si>
  <si>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</si>
  <si>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</si>
  <si>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</si>
  <si>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</si>
  <si>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</si>
  <si>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</si>
  <si>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</si>
  <si>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</si>
  <si>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</si>
  <si>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</si>
  <si>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</si>
  <si>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</si>
  <si>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</si>
  <si>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</si>
  <si>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</si>
  <si>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</si>
  <si>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</si>
  <si>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</si>
  <si>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</si>
  <si>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</si>
  <si>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</si>
  <si>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</si>
  <si>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</si>
  <si>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</si>
  <si>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</si>
  <si>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</si>
  <si>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</si>
  <si>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</si>
  <si>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</si>
  <si>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</si>
  <si>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</si>
  <si>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</si>
  <si>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</si>
  <si>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</si>
  <si>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</si>
  <si>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</si>
  <si>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</si>
  <si>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</si>
  <si>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</si>
  <si>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</si>
  <si>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</si>
  <si>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</si>
  <si>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</si>
  <si>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</si>
  <si>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</si>
  <si>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</si>
  <si>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</si>
  <si>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</si>
  <si>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</si>
  <si>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</si>
  <si>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</si>
  <si>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</si>
  <si>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</si>
  <si>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</si>
  <si>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</si>
  <si>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</si>
  <si>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</si>
  <si>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</si>
  <si>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</si>
  <si>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</si>
  <si>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</si>
  <si>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</si>
  <si>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</si>
  <si>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</si>
  <si>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</si>
  <si>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</si>
  <si>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</si>
  <si>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</si>
  <si>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</si>
  <si>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</si>
  <si>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</si>
  <si>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</si>
  <si>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</si>
  <si>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</si>
  <si>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</si>
  <si>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</si>
  <si>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</si>
  <si>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</si>
  <si>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</si>
  <si>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</si>
  <si>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</si>
  <si>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</si>
  <si>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</si>
  <si>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</si>
  <si>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</si>
  <si>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</si>
  <si>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</si>
  <si>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</si>
  <si>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</si>
  <si>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</si>
  <si>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</si>
  <si>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</si>
  <si>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</si>
  <si>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</si>
  <si>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</si>
  <si>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</si>
  <si>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</si>
  <si>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</si>
  <si>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</si>
  <si>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</si>
  <si>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</si>
  <si>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</si>
  <si>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</si>
  <si>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</si>
  <si>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</si>
  <si>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</si>
  <si>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</si>
  <si>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</si>
  <si>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</si>
  <si>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</si>
  <si>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</si>
  <si>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</si>
  <si>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</si>
  <si>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</si>
  <si>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</si>
  <si>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</si>
  <si>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</si>
  <si>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</si>
  <si>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</si>
  <si>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</si>
  <si>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</si>
  <si>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</si>
  <si>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</si>
  <si>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</si>
  <si>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</si>
  <si>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</si>
  <si>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</si>
  <si>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</si>
  <si>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</si>
  <si>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</si>
  <si>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</si>
  <si>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</si>
  <si>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</si>
  <si>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</si>
  <si>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</si>
  <si>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</si>
  <si>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</si>
  <si>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</si>
  <si>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</si>
  <si>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</si>
  <si>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</si>
  <si>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</si>
  <si>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</si>
  <si>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</si>
  <si>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</si>
  <si>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</si>
  <si>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</si>
  <si>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</si>
  <si>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</si>
  <si>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</si>
  <si>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</si>
  <si>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</si>
  <si>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</si>
  <si>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</si>
  <si>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</si>
  <si>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</si>
  <si>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</si>
  <si>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</si>
  <si>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</si>
  <si>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</si>
  <si>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</si>
  <si>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</si>
  <si>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</si>
  <si>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</si>
  <si>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</si>
  <si>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</si>
  <si>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</si>
  <si>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</si>
  <si>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</si>
  <si>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</si>
  <si>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</si>
  <si>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</si>
  <si>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</si>
  <si>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</si>
  <si>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</si>
  <si>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</si>
  <si>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</si>
  <si>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</si>
  <si>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</si>
  <si>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</si>
  <si>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</si>
  <si>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</si>
  <si>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</si>
  <si>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</si>
  <si>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</si>
  <si>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</si>
  <si>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</si>
  <si>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</si>
  <si>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</si>
  <si>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</si>
  <si>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</si>
  <si>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</si>
  <si>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</si>
  <si>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</si>
  <si>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</si>
  <si>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</si>
  <si>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</si>
  <si>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</si>
  <si>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</si>
  <si>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</si>
  <si>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</si>
  <si>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</si>
  <si>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</si>
  <si>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</si>
  <si>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</si>
  <si>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</si>
  <si>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</si>
  <si>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</si>
  <si>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</si>
  <si>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</si>
  <si>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</si>
  <si>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</si>
  <si>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</si>
  <si>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</si>
  <si>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</si>
  <si>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</si>
  <si>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</si>
  <si>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</si>
  <si>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</si>
  <si>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</si>
  <si>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</si>
  <si>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</si>
  <si>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</si>
  <si>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</si>
  <si>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</si>
  <si>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</si>
  <si>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</si>
  <si>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</si>
  <si>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</si>
  <si>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</si>
  <si>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</si>
  <si>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</si>
  <si>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</si>
  <si>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</si>
  <si>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</si>
  <si>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</si>
  <si>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</si>
  <si>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</si>
  <si>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</si>
  <si>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</si>
  <si>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</si>
  <si>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</si>
  <si>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</si>
  <si>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</si>
  <si>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</si>
  <si>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</si>
  <si>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</si>
  <si>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</si>
  <si>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</si>
  <si>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</si>
  <si>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</si>
  <si>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</si>
  <si>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</si>
  <si>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</si>
  <si>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</si>
  <si>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</si>
  <si>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</si>
  <si>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</si>
  <si>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</si>
  <si>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</si>
  <si>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</si>
  <si>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</si>
  <si>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</si>
  <si>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</si>
  <si>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</si>
  <si>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</si>
  <si>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</si>
  <si>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</si>
  <si>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</si>
  <si>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</si>
  <si>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</si>
  <si>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</si>
  <si>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</si>
  <si>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</si>
  <si>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</si>
  <si>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</si>
  <si>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</si>
  <si>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</si>
  <si>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</si>
  <si>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</si>
  <si>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</si>
  <si>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</si>
  <si>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</si>
  <si>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</si>
  <si>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</si>
  <si>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</si>
  <si>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</si>
  <si>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</si>
  <si>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</si>
  <si>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</si>
  <si>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</si>
  <si>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</si>
  <si>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</si>
  <si>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</si>
  <si>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</si>
  <si>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</si>
  <si>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</si>
  <si>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</si>
  <si>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</si>
  <si>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</si>
  <si>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</si>
  <si>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</si>
  <si>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</si>
  <si>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</si>
  <si>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</si>
  <si>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</si>
  <si>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</si>
  <si>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</si>
  <si>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</si>
  <si>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</si>
  <si>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</si>
  <si>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</si>
  <si>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</si>
  <si>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</si>
  <si>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</si>
  <si>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</si>
  <si>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</si>
  <si>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</si>
  <si>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</si>
  <si>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</si>
  <si>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</si>
  <si>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</si>
  <si>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</si>
  <si>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</si>
  <si>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</si>
  <si>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</si>
  <si>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</si>
  <si>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</si>
  <si>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</si>
  <si>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</si>
  <si>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</si>
  <si>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</si>
  <si>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</si>
  <si>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</si>
  <si>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</si>
  <si>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</si>
  <si>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</si>
  <si>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</si>
  <si>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</si>
  <si>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</si>
  <si>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</si>
  <si>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</si>
  <si>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</si>
  <si>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</si>
  <si>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</si>
  <si>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</si>
  <si>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</si>
  <si>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</si>
  <si>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</si>
  <si>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</si>
  <si>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</si>
  <si>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</si>
  <si>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</si>
  <si>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</si>
  <si>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</si>
  <si>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</si>
  <si>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</si>
  <si>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</si>
  <si>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</si>
  <si>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</si>
  <si>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</si>
  <si>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</si>
  <si>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</si>
  <si>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</si>
  <si>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</si>
  <si>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</si>
  <si>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</si>
  <si>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</si>
  <si>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</si>
  <si>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</si>
  <si>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</si>
  <si>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</si>
  <si>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</si>
  <si>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</si>
  <si>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</si>
  <si>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</si>
  <si>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</si>
  <si>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</si>
  <si>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</si>
  <si>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</si>
  <si>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</si>
  <si>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</si>
  <si>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</si>
  <si>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</si>
  <si>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</si>
  <si>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</si>
  <si>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</si>
  <si>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</si>
  <si>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</si>
  <si>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</si>
  <si>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</si>
  <si>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</si>
  <si>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</si>
  <si>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</si>
  <si>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</si>
  <si>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</si>
  <si>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</si>
  <si>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</si>
  <si>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</si>
  <si>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</si>
  <si>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</si>
  <si>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</si>
  <si>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</si>
  <si>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</si>
  <si>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</si>
  <si>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</si>
  <si>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</si>
  <si>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</si>
  <si>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</si>
  <si>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</si>
  <si>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</si>
  <si>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</si>
  <si>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</si>
  <si>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</si>
  <si>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</si>
  <si>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</si>
  <si>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</si>
  <si>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</si>
  <si>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</si>
  <si>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</si>
  <si>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</si>
  <si>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</si>
  <si>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</si>
  <si>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</si>
  <si>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</si>
  <si>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</si>
  <si>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</si>
  <si>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</si>
  <si>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</si>
  <si>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</si>
  <si>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</si>
  <si>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</si>
  <si>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</si>
  <si>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</si>
  <si>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</si>
  <si>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</si>
  <si>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</si>
  <si>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</si>
  <si>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</si>
  <si>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</si>
  <si>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</si>
  <si>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</si>
  <si>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</si>
  <si>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</si>
  <si>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</si>
  <si>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</si>
  <si>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</si>
  <si>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</si>
  <si>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</si>
  <si>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</si>
  <si>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</si>
  <si>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</si>
  <si>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</si>
  <si>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</si>
  <si>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</si>
  <si>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</si>
  <si>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</si>
  <si>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</si>
  <si>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</si>
  <si>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</si>
  <si>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</si>
  <si>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</si>
  <si>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</si>
  <si>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</si>
  <si>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</si>
  <si>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</si>
  <si>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</si>
  <si>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</si>
  <si>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</si>
  <si>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</si>
  <si>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</si>
  <si>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</si>
  <si>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</si>
  <si>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</si>
  <si>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</si>
  <si>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</si>
  <si>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</si>
  <si>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</si>
  <si>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</si>
  <si>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</si>
  <si>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</si>
  <si>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</si>
  <si>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</si>
  <si>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</si>
  <si>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</si>
  <si>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</si>
  <si>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</si>
  <si>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</si>
  <si>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</si>
  <si>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</si>
  <si>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</si>
  <si>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</si>
  <si>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</si>
  <si>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</si>
  <si>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</si>
  <si>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</si>
  <si>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</si>
  <si>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</si>
  <si>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</si>
  <si>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</si>
  <si>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</si>
  <si>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</si>
  <si>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</si>
  <si>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</si>
  <si>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</si>
  <si>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</si>
  <si>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</si>
  <si>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</si>
  <si>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</si>
  <si>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</si>
  <si>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</si>
  <si>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</si>
  <si>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</si>
  <si>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</si>
  <si>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</si>
  <si>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</si>
  <si>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</si>
  <si>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</si>
  <si>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</si>
  <si>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</si>
  <si>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</si>
  <si>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</si>
  <si>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</si>
  <si>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</si>
  <si>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</si>
  <si>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</si>
  <si>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</si>
  <si>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</si>
  <si>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</si>
  <si>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</si>
  <si>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</si>
  <si>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</si>
  <si>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</si>
  <si>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</si>
  <si>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</si>
  <si>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</si>
  <si>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</si>
  <si>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</si>
  <si>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</si>
  <si>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</si>
  <si>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</si>
  <si>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</si>
  <si>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</si>
  <si>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</si>
  <si>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</si>
  <si>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</si>
  <si>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</si>
  <si>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</si>
  <si>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</si>
  <si>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</si>
  <si>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</si>
  <si>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</si>
  <si>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</si>
  <si>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</si>
  <si>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</si>
  <si>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</si>
  <si>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</si>
  <si>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</si>
  <si>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</si>
  <si>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</si>
  <si>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</si>
  <si>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</si>
  <si>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</si>
  <si>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</si>
  <si>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</si>
  <si>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</si>
  <si>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</si>
  <si>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</si>
  <si>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</si>
  <si>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</si>
  <si>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</si>
  <si>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</si>
  <si>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</si>
  <si>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</si>
  <si>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</si>
  <si>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</si>
  <si>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</si>
  <si>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</si>
  <si>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</si>
  <si>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</si>
  <si>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</si>
  <si>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</si>
  <si>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</si>
  <si>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</si>
  <si>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</si>
  <si>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</si>
  <si>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</si>
  <si>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</si>
  <si>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</si>
  <si>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</si>
  <si>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</si>
  <si>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</si>
  <si>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</si>
  <si>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</si>
  <si>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</si>
  <si>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</si>
  <si>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</si>
  <si>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</si>
  <si>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</si>
  <si>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</si>
  <si>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</si>
  <si>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</si>
  <si>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</si>
  <si>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</si>
  <si>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</si>
  <si>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</si>
  <si>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</si>
  <si>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</si>
  <si>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</si>
  <si>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</si>
  <si>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</si>
  <si>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</si>
  <si>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</si>
  <si>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</si>
  <si>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</si>
  <si>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</si>
  <si>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</si>
  <si>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</si>
  <si>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</si>
  <si>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</si>
  <si>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</si>
  <si>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</si>
  <si>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</si>
  <si>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</si>
  <si>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</si>
  <si>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</si>
  <si>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</si>
  <si>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</si>
  <si>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</si>
  <si>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</si>
  <si>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</si>
  <si>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</si>
  <si>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</si>
  <si>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</si>
  <si>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</si>
  <si>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</si>
  <si>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</si>
  <si>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</si>
  <si>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</si>
  <si>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</si>
  <si>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</si>
  <si>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</si>
  <si>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</si>
  <si>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</si>
  <si>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</si>
  <si>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</si>
  <si>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</si>
  <si>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</si>
  <si>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</si>
  <si>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</si>
  <si>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</si>
  <si>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</si>
  <si>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</si>
  <si>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</si>
  <si>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</si>
  <si>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</si>
  <si>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</si>
  <si>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</si>
  <si>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</si>
  <si>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</si>
  <si>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</si>
  <si>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</si>
  <si>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</si>
  <si>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</si>
  <si>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</si>
  <si>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</si>
  <si>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</si>
  <si>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</si>
  <si>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</si>
  <si>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</si>
  <si>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</si>
  <si>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</si>
  <si>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</si>
  <si>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</si>
  <si>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</si>
  <si>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</si>
  <si>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</si>
  <si>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</si>
  <si>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</si>
  <si>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</si>
  <si>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</si>
  <si>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</si>
  <si>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</si>
  <si>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</si>
  <si>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</si>
  <si>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</si>
  <si>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</si>
  <si>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</si>
  <si>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</si>
  <si>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</si>
  <si>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</si>
  <si>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</si>
  <si>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</si>
  <si>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</si>
  <si>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</si>
  <si>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</si>
  <si>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</si>
  <si>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</si>
  <si>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</si>
  <si>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</si>
  <si>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</si>
  <si>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</si>
  <si>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</si>
  <si>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</si>
  <si>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</si>
  <si>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</si>
  <si>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</si>
  <si>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</si>
  <si>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</si>
  <si>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</si>
  <si>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</si>
  <si>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</si>
  <si>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</si>
  <si>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</si>
  <si>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</si>
  <si>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</si>
  <si>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</si>
  <si>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</si>
  <si>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</si>
  <si>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</si>
  <si>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</si>
  <si>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</si>
  <si>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</si>
  <si>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</si>
  <si>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</si>
  <si>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</si>
  <si>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</si>
  <si>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</si>
  <si>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</si>
  <si>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</si>
  <si>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</si>
  <si>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</si>
  <si>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</si>
  <si>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</si>
  <si>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</si>
  <si>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</si>
  <si>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</si>
  <si>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</si>
  <si>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</si>
  <si>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</si>
  <si>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</si>
  <si>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</si>
  <si>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</si>
  <si>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</si>
  <si>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</si>
  <si>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</si>
  <si>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</si>
  <si>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</si>
  <si>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</si>
  <si>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</si>
  <si>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</si>
  <si>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</si>
  <si>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</si>
  <si>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</si>
  <si>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</si>
  <si>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</si>
  <si>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</si>
  <si>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</si>
  <si>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</si>
  <si>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</si>
  <si>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</si>
  <si>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</si>
  <si>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</si>
  <si>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</si>
  <si>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</si>
  <si>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</si>
  <si>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</si>
  <si>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</si>
  <si>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</si>
  <si>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</si>
  <si>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</si>
  <si>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</si>
  <si>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</si>
  <si>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</si>
  <si>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</si>
  <si>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</si>
  <si>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</si>
  <si>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</si>
  <si>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</si>
  <si>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</si>
  <si>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</si>
  <si>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</si>
  <si>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</si>
  <si>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</si>
  <si>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</si>
  <si>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</si>
  <si>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</si>
  <si>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</si>
  <si>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</si>
  <si>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</si>
  <si>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</si>
  <si>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</si>
  <si>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</si>
  <si>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</si>
  <si>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</si>
  <si>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</si>
  <si>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</si>
  <si>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</si>
  <si>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</si>
  <si>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</si>
  <si>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</si>
  <si>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</si>
  <si>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</si>
  <si>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</si>
  <si>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</si>
  <si>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</si>
  <si>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</si>
  <si>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</si>
  <si>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</si>
  <si>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</si>
  <si>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</si>
  <si>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</si>
  <si>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</si>
  <si>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</si>
  <si>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</si>
  <si>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</si>
  <si>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</si>
  <si>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</si>
  <si>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</si>
  <si>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</si>
  <si>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</si>
  <si>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</si>
  <si>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</si>
  <si>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</si>
  <si>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</si>
  <si>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</si>
  <si>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</si>
  <si>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</si>
  <si>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</si>
  <si>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</si>
  <si>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</si>
  <si>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</si>
  <si>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</si>
  <si>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</si>
  <si>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</si>
  <si>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</si>
  <si>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</si>
  <si>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</si>
  <si>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</si>
  <si>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</si>
  <si>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</si>
  <si>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</si>
  <si>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</si>
  <si>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</si>
  <si>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</si>
  <si>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</si>
  <si>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</si>
  <si>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</si>
  <si>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</si>
  <si>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</si>
  <si>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</si>
  <si>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</si>
  <si>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</si>
  <si>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</si>
  <si>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</si>
  <si>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</si>
  <si>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</si>
  <si>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</si>
  <si>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</si>
  <si>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</si>
  <si>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</si>
  <si>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</si>
  <si>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</si>
  <si>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</si>
  <si>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</si>
  <si>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</si>
  <si>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</si>
  <si>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</si>
  <si>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</si>
  <si>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</si>
  <si>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</si>
  <si>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</si>
  <si>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</si>
  <si>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</si>
  <si>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</si>
  <si>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</si>
  <si>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</si>
  <si>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</si>
  <si>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</si>
  <si>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</si>
  <si>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</si>
  <si>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</si>
  <si>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</si>
  <si>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</si>
  <si>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</si>
  <si>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</si>
  <si>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</si>
  <si>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</si>
  <si>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</si>
  <si>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</si>
  <si>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</si>
  <si>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</si>
  <si>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</si>
  <si>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</si>
  <si>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</si>
  <si>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</si>
  <si>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</si>
  <si>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</si>
  <si>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</si>
  <si>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</si>
  <si>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</si>
  <si>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</si>
  <si>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</si>
  <si>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</si>
  <si>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</si>
  <si>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</si>
  <si>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</si>
  <si>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</si>
  <si>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</si>
  <si>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</si>
  <si>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</si>
  <si>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</si>
  <si>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</si>
  <si>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</si>
  <si>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</si>
  <si>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</si>
  <si>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</si>
  <si>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</si>
  <si>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</si>
  <si>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</si>
  <si>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</si>
  <si>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</si>
  <si>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</si>
  <si>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</si>
  <si>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</si>
  <si>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</si>
  <si>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</si>
  <si>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</si>
  <si>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</si>
  <si>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</si>
  <si>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</si>
  <si>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</si>
  <si>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</si>
  <si>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</si>
  <si>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</si>
  <si>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</si>
  <si>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</si>
  <si>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</si>
  <si>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</si>
  <si>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</si>
  <si>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</si>
  <si>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</si>
  <si>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</si>
  <si>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</si>
  <si>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</si>
  <si>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</si>
  <si>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</si>
  <si>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</si>
  <si>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</si>
  <si>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</si>
  <si>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</si>
  <si>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</si>
  <si>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</si>
  <si>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</si>
  <si>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</si>
  <si>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</si>
  <si>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</si>
  <si>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</si>
  <si>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</si>
  <si>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</si>
  <si>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</si>
  <si>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</si>
  <si>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</si>
  <si>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</si>
  <si>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</si>
  <si>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</si>
  <si>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</si>
  <si>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</si>
  <si>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</si>
  <si>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</si>
  <si>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</si>
  <si>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</si>
  <si>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</si>
  <si>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</si>
  <si>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</si>
  <si>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</si>
  <si>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</si>
  <si>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</si>
  <si>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</si>
  <si>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</si>
  <si>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</si>
  <si>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</si>
  <si>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</si>
  <si>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</si>
  <si>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</si>
  <si>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</si>
  <si>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</si>
  <si>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</si>
  <si>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</si>
  <si>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</si>
  <si>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</si>
  <si>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</si>
  <si>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</si>
  <si>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</si>
  <si>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</si>
  <si>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</si>
  <si>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</si>
  <si>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</si>
  <si>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</si>
  <si>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</si>
  <si>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</si>
  <si>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</si>
  <si>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</si>
  <si>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</si>
  <si>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</si>
  <si>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</si>
  <si>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</si>
  <si>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</si>
  <si>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</si>
  <si>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</si>
  <si>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</si>
  <si>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</si>
  <si>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</si>
  <si>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</si>
  <si>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</si>
  <si>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</si>
  <si>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</si>
  <si>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</si>
  <si>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</si>
  <si>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</si>
  <si>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</si>
  <si>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</si>
  <si>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</si>
  <si>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</si>
  <si>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</si>
  <si>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</si>
  <si>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</si>
  <si>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</si>
  <si>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</si>
  <si>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</si>
  <si>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</si>
  <si>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</si>
  <si>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</si>
  <si>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</si>
  <si>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</si>
  <si>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</si>
  <si>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</si>
  <si>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</si>
  <si>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</si>
  <si>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</si>
  <si>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</si>
  <si>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</si>
  <si>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</si>
  <si>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</si>
  <si>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</si>
  <si>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</si>
  <si>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</si>
  <si>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</si>
  <si>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</si>
  <si>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</si>
  <si>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</si>
  <si>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</si>
  <si>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</si>
  <si>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</si>
  <si>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</si>
  <si>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</si>
  <si>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</si>
  <si>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</si>
  <si>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</si>
  <si>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</si>
  <si>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</si>
  <si>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</si>
  <si>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</si>
  <si>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</si>
  <si>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</si>
  <si>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</si>
  <si>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</si>
  <si>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</si>
  <si>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</si>
  <si>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</si>
  <si>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</si>
  <si>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</si>
  <si>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</si>
  <si>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</si>
  <si>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</si>
  <si>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</si>
  <si>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</si>
  <si>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</si>
  <si>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</si>
  <si>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</si>
  <si>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</si>
  <si>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</si>
  <si>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</si>
  <si>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</si>
  <si>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</si>
  <si>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</si>
  <si>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</si>
  <si>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</si>
  <si>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</si>
  <si>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</si>
  <si>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</si>
  <si>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</si>
  <si>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</si>
  <si>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</si>
  <si>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</si>
  <si>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</si>
  <si>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</si>
  <si>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</si>
  <si>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</si>
  <si>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</si>
  <si>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</si>
  <si>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</si>
  <si>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</si>
  <si>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</si>
  <si>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</si>
  <si>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</si>
  <si>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</si>
  <si>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</si>
  <si>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</si>
  <si>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</si>
  <si>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</si>
  <si>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</si>
  <si>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</si>
  <si>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</si>
  <si>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</si>
  <si>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</si>
  <si>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</si>
  <si>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</si>
  <si>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</si>
  <si>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</si>
  <si>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</si>
  <si>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</si>
  <si>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</si>
  <si>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</si>
  <si>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</si>
  <si>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</si>
  <si>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</si>
  <si>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</si>
  <si>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</si>
  <si>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</si>
  <si>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</si>
  <si>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</si>
  <si>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</si>
  <si>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</si>
  <si>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</si>
  <si>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</si>
  <si>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</si>
  <si>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</si>
  <si>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</si>
  <si>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</si>
  <si>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</si>
  <si>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</si>
  <si>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</si>
  <si>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</si>
  <si>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</si>
  <si>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</si>
  <si>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</si>
  <si>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</si>
  <si>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</si>
  <si>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</si>
  <si>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</si>
  <si>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</si>
  <si>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</si>
  <si>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</si>
  <si>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</si>
  <si>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</si>
  <si>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</si>
  <si>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</si>
  <si>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</si>
  <si>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</si>
  <si>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</si>
  <si>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</si>
  <si>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</si>
  <si>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</si>
  <si>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</si>
  <si>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</si>
  <si>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</si>
  <si>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</si>
  <si>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</si>
  <si>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</si>
  <si>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</si>
  <si>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</si>
  <si>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</si>
  <si>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</si>
  <si>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</si>
  <si>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</si>
  <si>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</si>
  <si>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</si>
  <si>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</si>
  <si>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</si>
  <si>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</si>
  <si>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</si>
  <si>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</si>
  <si>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</si>
  <si>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</si>
  <si>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</si>
  <si>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</si>
  <si>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</si>
  <si>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</si>
  <si>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</si>
  <si>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</si>
  <si>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</si>
  <si>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</si>
  <si>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</si>
  <si>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</si>
  <si>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</si>
  <si>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</si>
  <si>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</si>
  <si>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</si>
  <si>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</si>
  <si>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</si>
  <si>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</si>
  <si>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</si>
  <si>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</si>
  <si>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</si>
  <si>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</si>
  <si>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</si>
  <si>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</si>
  <si>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</si>
  <si>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</si>
  <si>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</si>
  <si>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</si>
  <si>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</si>
  <si>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</si>
  <si>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</si>
  <si>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</si>
  <si>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</si>
  <si>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</si>
  <si>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</si>
  <si>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</si>
  <si>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</si>
  <si>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</si>
  <si>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</si>
  <si>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</si>
  <si>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</si>
  <si>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</si>
  <si>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</si>
  <si>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</si>
  <si>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</si>
  <si>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</si>
  <si>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</si>
  <si>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</si>
  <si>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</si>
  <si>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</si>
  <si>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</si>
  <si>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</si>
  <si>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</si>
  <si>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</si>
  <si>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</si>
  <si>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</si>
  <si>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</si>
  <si>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</si>
  <si>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</si>
  <si>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</si>
  <si>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</si>
  <si>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</si>
  <si>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</si>
  <si>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</si>
  <si>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</si>
  <si>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</si>
  <si>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</si>
  <si>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</si>
  <si>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</si>
  <si>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</si>
  <si>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</si>
  <si>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</si>
  <si>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</si>
  <si>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</si>
  <si>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</si>
  <si>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</si>
  <si>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</si>
  <si>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</si>
  <si>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</si>
  <si>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</si>
  <si>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</si>
  <si>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</si>
  <si>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</si>
  <si>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</si>
  <si>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</si>
  <si>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</si>
  <si>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</si>
  <si>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</si>
  <si>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</si>
  <si>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</si>
  <si>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</si>
  <si>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</si>
  <si>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</si>
  <si>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</si>
  <si>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</si>
  <si>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</si>
  <si>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</si>
  <si>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</si>
  <si>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</si>
  <si>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</si>
  <si>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</si>
  <si>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</si>
  <si>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</si>
  <si>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</si>
  <si>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</si>
  <si>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</si>
  <si>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</si>
  <si>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</si>
  <si>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</si>
  <si>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</si>
  <si>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</si>
  <si>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</si>
  <si>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</si>
  <si>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</si>
  <si>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</si>
  <si>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</si>
  <si>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</si>
  <si>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</si>
  <si>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</si>
  <si>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</si>
  <si>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</si>
  <si>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</si>
  <si>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</si>
  <si>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</si>
  <si>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</si>
  <si>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</si>
  <si>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</si>
  <si>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</si>
  <si>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</si>
  <si>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</si>
  <si>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</si>
  <si>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</si>
  <si>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</si>
  <si>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</si>
  <si>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</si>
  <si>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</si>
  <si>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</si>
  <si>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</si>
  <si>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</si>
  <si>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</si>
  <si>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</si>
  <si>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</si>
  <si>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</si>
  <si>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</si>
  <si>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</si>
  <si>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</si>
  <si>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</si>
  <si>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</si>
  <si>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</si>
  <si>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</si>
  <si>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</si>
  <si>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</si>
  <si>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</si>
  <si>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</si>
  <si>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</si>
  <si>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</si>
  <si>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</si>
  <si>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</si>
  <si>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</si>
  <si>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</si>
  <si>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</si>
  <si>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</si>
  <si>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</si>
  <si>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</si>
  <si>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</si>
  <si>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</si>
  <si>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</si>
  <si>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</si>
  <si>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</si>
  <si>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</si>
  <si>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</si>
  <si>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</si>
  <si>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</si>
  <si>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</si>
  <si>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</si>
  <si>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</si>
  <si>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</si>
  <si>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</si>
  <si>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</si>
  <si>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</si>
  <si>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</si>
  <si>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</si>
  <si>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</si>
  <si>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</si>
  <si>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</si>
  <si>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</si>
  <si>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</si>
  <si>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</si>
  <si>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</si>
  <si>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</si>
  <si>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</si>
  <si>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</si>
  <si>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</si>
  <si>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</si>
  <si>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</si>
  <si>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</si>
  <si>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</si>
  <si>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</si>
  <si>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</si>
  <si>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</si>
  <si>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</si>
  <si>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</si>
  <si>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</si>
  <si>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</si>
  <si>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</si>
  <si>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</si>
  <si>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</si>
  <si>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</si>
  <si>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</si>
  <si>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</si>
  <si>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</si>
  <si>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</si>
  <si>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</si>
  <si>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</si>
  <si>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</si>
  <si>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</si>
  <si>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</si>
  <si>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</si>
  <si>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</si>
  <si>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</si>
  <si>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</si>
  <si>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</si>
  <si>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</si>
  <si>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</si>
  <si>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</si>
  <si>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</si>
  <si>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</si>
  <si>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</si>
  <si>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</si>
  <si>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</si>
  <si>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</si>
  <si>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</si>
  <si>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</si>
  <si>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</si>
  <si>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</si>
  <si>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</si>
  <si>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</si>
  <si>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</si>
  <si>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</si>
  <si>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</si>
  <si>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</si>
  <si>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</si>
  <si>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</si>
  <si>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</si>
  <si>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</si>
  <si>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</si>
  <si>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</si>
  <si>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</si>
  <si>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</si>
  <si>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</si>
  <si>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</si>
  <si>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</si>
  <si>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</si>
  <si>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</si>
  <si>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</si>
  <si>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</si>
  <si>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</si>
  <si>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</si>
  <si>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</si>
  <si>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</si>
  <si>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</si>
  <si>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</si>
  <si>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</si>
  <si>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</si>
  <si>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</si>
  <si>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</si>
  <si>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</si>
  <si>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</si>
  <si>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</si>
  <si>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</si>
  <si>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</si>
  <si>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</si>
  <si>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</si>
  <si>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</si>
  <si>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</si>
  <si>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</si>
  <si>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</si>
  <si>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</si>
  <si>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</si>
  <si>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</si>
  <si>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</si>
  <si>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</si>
  <si>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</si>
  <si>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</si>
  <si>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</si>
  <si>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</si>
  <si>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</si>
  <si>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</si>
  <si>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</si>
  <si>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</si>
  <si>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</si>
  <si>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</si>
  <si>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</si>
  <si>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</si>
  <si>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</si>
  <si>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</si>
  <si>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</si>
  <si>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</si>
  <si>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</si>
  <si>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</si>
  <si>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</si>
  <si>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</si>
  <si>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</si>
  <si>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</si>
  <si>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</si>
  <si>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</si>
  <si>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</si>
  <si>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</si>
  <si>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</si>
  <si>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</si>
  <si>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</si>
  <si>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</si>
  <si>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</si>
  <si>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</si>
  <si>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</si>
  <si>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</si>
  <si>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</si>
  <si>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</si>
  <si>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</si>
  <si>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</si>
  <si>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</si>
  <si>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</si>
  <si>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</si>
  <si>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</si>
  <si>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</si>
  <si>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</si>
  <si>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</si>
  <si>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</si>
  <si>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</si>
  <si>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</si>
  <si>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</si>
  <si>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</si>
  <si>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</si>
  <si>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</si>
  <si>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</si>
  <si>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</si>
  <si>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</si>
  <si>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</si>
  <si>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</si>
  <si>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</si>
  <si>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</si>
  <si>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</si>
  <si>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</si>
  <si>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</si>
  <si>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</si>
  <si>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</si>
  <si>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</si>
  <si>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</si>
  <si>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</si>
  <si>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</si>
  <si>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</si>
  <si>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</si>
  <si>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</si>
  <si>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</si>
  <si>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</si>
  <si>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</si>
  <si>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</si>
  <si>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</si>
  <si>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</si>
  <si>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</si>
  <si>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</si>
  <si>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</si>
  <si>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</si>
  <si>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</si>
  <si>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</si>
  <si>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</si>
  <si>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</si>
  <si>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</si>
  <si>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</si>
  <si>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</si>
  <si>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</si>
  <si>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</si>
  <si>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</si>
  <si>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</si>
  <si>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</si>
  <si>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</si>
  <si>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</si>
  <si>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</si>
  <si>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</si>
  <si>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</si>
  <si>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</si>
  <si>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</si>
  <si>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</si>
  <si>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</si>
  <si>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</si>
  <si>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</si>
  <si>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</si>
  <si>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</si>
  <si>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</si>
  <si>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</si>
  <si>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</si>
  <si>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</si>
  <si>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</si>
  <si>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</si>
  <si>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</si>
  <si>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</si>
  <si>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</si>
  <si>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</si>
  <si>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</si>
  <si>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</si>
  <si>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</si>
  <si>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</si>
  <si>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</si>
  <si>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</si>
  <si>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</si>
  <si>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</si>
  <si>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</si>
  <si>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</si>
  <si>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</si>
  <si>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</si>
  <si>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</si>
  <si>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</si>
  <si>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</si>
  <si>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</si>
  <si>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</si>
  <si>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</si>
  <si>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</si>
  <si>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</si>
  <si>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</si>
  <si>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</si>
  <si>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</si>
  <si>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</si>
  <si>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</si>
  <si>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</si>
  <si>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</si>
  <si>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</si>
  <si>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</si>
  <si>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</si>
  <si>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</si>
  <si>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</si>
  <si>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</si>
  <si>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</si>
  <si>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</si>
  <si>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</si>
  <si>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</si>
  <si>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</si>
  <si>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</si>
  <si>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</si>
  <si>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</si>
  <si>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</si>
  <si>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</si>
  <si>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</si>
  <si>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</si>
  <si>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</si>
  <si>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</si>
  <si>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</si>
  <si>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</si>
  <si>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</si>
  <si>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</si>
  <si>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</si>
  <si>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</si>
  <si>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</si>
  <si>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</si>
  <si>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</si>
  <si>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</si>
  <si>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</si>
  <si>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</si>
  <si>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</si>
  <si>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</si>
  <si>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</si>
  <si>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</si>
  <si>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</si>
  <si>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</si>
  <si>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</si>
  <si>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</si>
  <si>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</si>
  <si>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</si>
  <si>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</si>
  <si>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</si>
  <si>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</si>
  <si>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</si>
  <si>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</si>
  <si>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</si>
  <si>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</si>
  <si>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</si>
  <si>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</si>
  <si>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</si>
  <si>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</si>
  <si>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</si>
  <si>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</si>
  <si>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</si>
  <si>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</si>
  <si>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</si>
  <si>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</si>
  <si>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</si>
  <si>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</si>
  <si>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</si>
  <si>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</si>
  <si>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</si>
  <si>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</si>
  <si>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</si>
  <si>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</si>
  <si>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</si>
  <si>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</si>
  <si>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</si>
  <si>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</si>
  <si>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</si>
  <si>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</si>
  <si>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</si>
  <si>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</si>
  <si>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</si>
  <si>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</si>
  <si>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</si>
  <si>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</si>
  <si>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</si>
  <si>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</si>
  <si>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</si>
  <si>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</si>
  <si>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</si>
  <si>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</si>
  <si>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</si>
  <si>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</si>
  <si>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</si>
  <si>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</si>
  <si>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</si>
  <si>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</si>
  <si>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</si>
  <si>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</si>
  <si>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</si>
  <si>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</si>
  <si>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</si>
  <si>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</si>
  <si>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</si>
  <si>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</si>
  <si>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</si>
  <si>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</si>
  <si>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</si>
  <si>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</si>
  <si>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</si>
  <si>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</si>
  <si>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</si>
  <si>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</si>
  <si>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</si>
  <si>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</si>
  <si>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</si>
  <si>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</si>
  <si>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</si>
  <si>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</si>
  <si>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</si>
  <si>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</si>
  <si>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</si>
  <si>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</si>
  <si>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</si>
  <si>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</si>
  <si>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</si>
  <si>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</si>
  <si>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</si>
  <si>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</si>
  <si>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</si>
  <si>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</si>
  <si>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</si>
  <si>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</si>
  <si>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</si>
  <si>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</si>
  <si>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</si>
  <si>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</si>
  <si>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</si>
  <si>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</si>
  <si>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</si>
  <si>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</si>
  <si>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</si>
  <si>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</si>
  <si>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</si>
  <si>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</si>
  <si>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</si>
  <si>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</si>
  <si>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</si>
  <si>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</si>
  <si>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</si>
  <si>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</si>
  <si>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</si>
  <si>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</si>
  <si>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</si>
  <si>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</si>
  <si>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</si>
  <si>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</si>
  <si>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</si>
  <si>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</si>
  <si>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</si>
  <si>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</si>
  <si>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</si>
  <si>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</si>
  <si>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</si>
  <si>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</si>
  <si>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</si>
  <si>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</si>
  <si>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</si>
  <si>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</si>
  <si>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</si>
  <si>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</si>
  <si>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</si>
  <si>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</si>
  <si>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</si>
  <si>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</si>
  <si>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</si>
  <si>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</si>
  <si>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</si>
  <si>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</si>
  <si>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</si>
  <si>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</si>
  <si>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</si>
  <si>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</si>
  <si>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</si>
  <si>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</si>
  <si>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</si>
  <si>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</si>
  <si>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</si>
  <si>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</si>
  <si>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</si>
  <si>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</si>
  <si>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</si>
  <si>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</si>
  <si>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</si>
  <si>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</si>
  <si>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</si>
  <si>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</si>
  <si>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</si>
  <si>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</si>
  <si>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</si>
  <si>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</si>
  <si>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</si>
  <si>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</si>
  <si>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</si>
  <si>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</si>
  <si>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</si>
  <si>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</si>
  <si>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</si>
  <si>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</si>
  <si>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</si>
  <si>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</si>
  <si>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</si>
  <si>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</si>
  <si>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</si>
  <si>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</si>
  <si>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</si>
  <si>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</si>
  <si>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</si>
  <si>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</si>
  <si>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</si>
  <si>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</si>
  <si>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</si>
  <si>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</si>
  <si>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</si>
  <si>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</si>
  <si>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</si>
  <si>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</si>
  <si>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</si>
  <si>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</si>
  <si>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</si>
  <si>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</si>
  <si>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</si>
  <si>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</si>
  <si>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</si>
  <si>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</si>
  <si>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</si>
  <si>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</si>
  <si>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</si>
  <si>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</si>
  <si>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</si>
  <si>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</si>
  <si>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</si>
  <si>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</si>
  <si>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</si>
  <si>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</si>
  <si>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</si>
  <si>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</si>
  <si>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</si>
  <si>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</si>
  <si>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</si>
  <si>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</si>
  <si>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</si>
  <si>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</si>
  <si>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</si>
  <si>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</si>
  <si>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</si>
  <si>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</si>
  <si>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</si>
  <si>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</si>
  <si>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</si>
  <si>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</si>
  <si>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</si>
  <si>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</si>
  <si>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</si>
  <si>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</si>
  <si>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</si>
  <si>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</si>
  <si>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</si>
  <si>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</si>
  <si>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</si>
  <si>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</si>
  <si>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</si>
  <si>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</si>
  <si>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</si>
  <si>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</si>
  <si>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</si>
  <si>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</si>
  <si>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</si>
  <si>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</si>
  <si>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</si>
  <si>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</si>
  <si>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</si>
  <si>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</si>
  <si>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</si>
  <si>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</si>
  <si>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</si>
  <si>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</si>
  <si>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</si>
  <si>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</si>
  <si>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</si>
  <si>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</si>
  <si>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</si>
  <si>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</si>
  <si>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</si>
  <si>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</si>
  <si>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</si>
  <si>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</si>
  <si>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</si>
  <si>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</si>
  <si>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</si>
  <si>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</si>
  <si>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</si>
  <si>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</si>
  <si>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</si>
  <si>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</si>
  <si>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</si>
  <si>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</si>
  <si>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</si>
  <si>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</si>
  <si>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</si>
  <si>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</si>
  <si>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</si>
  <si>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</si>
  <si>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</si>
  <si>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</si>
  <si>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</si>
  <si>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</si>
  <si>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</si>
  <si>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</si>
  <si>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</si>
  <si>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</si>
  <si>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</si>
  <si>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</si>
  <si>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</si>
  <si>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</si>
  <si>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</si>
  <si>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</si>
  <si>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</si>
  <si>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</si>
  <si>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</si>
  <si>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</si>
  <si>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</si>
  <si>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</si>
  <si>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</si>
  <si>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</si>
  <si>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</si>
  <si>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</si>
  <si>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</si>
  <si>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</si>
  <si>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</si>
  <si>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</si>
  <si>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</si>
  <si>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</si>
  <si>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</si>
  <si>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</si>
  <si>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</si>
  <si>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</si>
  <si>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</si>
  <si>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</si>
  <si>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</si>
  <si>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</si>
  <si>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</si>
  <si>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</si>
  <si>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</si>
  <si>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</si>
  <si>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</si>
  <si>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</si>
  <si>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</si>
  <si>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</si>
  <si>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</si>
  <si>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</si>
  <si>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</si>
  <si>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</si>
  <si>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</si>
  <si>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</si>
  <si>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</si>
  <si>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</si>
  <si>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</si>
  <si>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</si>
  <si>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</si>
  <si>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</si>
  <si>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</si>
  <si>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</si>
  <si>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</si>
  <si>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</si>
  <si>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</si>
  <si>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</si>
  <si>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</si>
  <si>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</si>
  <si>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</si>
  <si>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</si>
  <si>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</si>
  <si>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</si>
  <si>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</si>
  <si>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</si>
  <si>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</si>
  <si>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</si>
  <si>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</si>
  <si>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</si>
  <si>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</si>
  <si>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</si>
  <si>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</si>
  <si>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</si>
  <si>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</si>
  <si>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</si>
  <si>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</si>
  <si>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</si>
  <si>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</si>
  <si>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</si>
  <si>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</si>
  <si>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</si>
  <si>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</si>
  <si>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</si>
  <si>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</si>
  <si>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</si>
  <si>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</si>
  <si>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</si>
  <si>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</si>
  <si>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</si>
  <si>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</si>
  <si>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</si>
  <si>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</si>
  <si>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</si>
  <si>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</si>
  <si>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</si>
  <si>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</si>
  <si>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</si>
  <si>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</si>
  <si>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</si>
  <si>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</si>
  <si>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</si>
  <si>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</si>
  <si>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</si>
  <si>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</si>
  <si>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</si>
  <si>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</si>
  <si>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</si>
  <si>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</si>
  <si>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</si>
  <si>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</si>
  <si>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</si>
  <si>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</si>
  <si>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</si>
  <si>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</si>
  <si>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</si>
  <si>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</si>
  <si>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</si>
  <si>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</si>
  <si>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</si>
  <si>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</si>
  <si>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</si>
  <si>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</si>
  <si>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</si>
  <si>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</si>
  <si>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</si>
  <si>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</si>
  <si>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</si>
  <si>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</si>
  <si>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</si>
  <si>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</si>
  <si>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</si>
  <si>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</si>
  <si>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</si>
  <si>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</si>
  <si>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</si>
  <si>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</si>
  <si>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</si>
  <si>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</si>
  <si>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</si>
  <si>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</si>
  <si>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</si>
  <si>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</si>
  <si>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</si>
  <si>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</si>
  <si>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</si>
  <si>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</si>
  <si>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</si>
  <si>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</si>
  <si>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</si>
  <si>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</si>
  <si>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</si>
  <si>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</si>
  <si>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</si>
  <si>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</si>
  <si>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</si>
  <si>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</si>
  <si>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</si>
  <si>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</si>
  <si>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</si>
  <si>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</si>
  <si>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</si>
  <si>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</si>
  <si>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</si>
  <si>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</si>
  <si>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</si>
  <si>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</si>
  <si>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</si>
  <si>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</si>
  <si>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</si>
  <si>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</si>
  <si>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</si>
  <si>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</si>
  <si>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</si>
  <si>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</si>
  <si>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</si>
  <si>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</si>
  <si>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</si>
  <si>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</si>
  <si>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</si>
  <si>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</si>
  <si>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</si>
  <si>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</si>
  <si>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</si>
  <si>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</si>
  <si>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</si>
  <si>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</si>
  <si>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</si>
  <si>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</si>
  <si>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</si>
  <si>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</si>
  <si>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</si>
  <si>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</si>
  <si>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</si>
  <si>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</si>
  <si>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</si>
  <si>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</si>
  <si>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</si>
  <si>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</si>
  <si>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</si>
  <si>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</si>
  <si>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</si>
  <si>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</si>
  <si>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</si>
  <si>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</si>
  <si>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</si>
  <si>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</si>
  <si>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</si>
  <si>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</si>
  <si>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</si>
  <si>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</si>
  <si>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</si>
  <si>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</si>
  <si>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</si>
  <si>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</si>
  <si>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</si>
  <si>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</si>
  <si>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</si>
  <si>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</si>
  <si>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</si>
  <si>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</si>
  <si>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</si>
  <si>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</si>
  <si>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</si>
  <si>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</si>
  <si>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</si>
  <si>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</si>
  <si>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</si>
  <si>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</si>
  <si>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</si>
  <si>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</si>
  <si>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</si>
  <si>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</si>
  <si>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</si>
  <si>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</si>
  <si>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</si>
  <si>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</si>
  <si>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</si>
  <si>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</si>
  <si>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</si>
  <si>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</si>
  <si>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</si>
  <si>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</si>
  <si>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</si>
  <si>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</si>
  <si>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</si>
  <si>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</si>
  <si>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</si>
  <si>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</si>
  <si>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</si>
  <si>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</si>
  <si>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</si>
  <si>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</si>
  <si>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</si>
  <si>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</si>
  <si>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</si>
  <si>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</si>
  <si>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</si>
  <si>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</si>
  <si>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</si>
  <si>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</si>
  <si>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</si>
  <si>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</si>
  <si>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</si>
  <si>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</si>
  <si>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</si>
  <si>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</si>
  <si>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</si>
  <si>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</si>
  <si>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</si>
  <si>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</si>
  <si>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</si>
  <si>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</si>
  <si>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</si>
  <si>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</si>
  <si>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</si>
  <si>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</si>
  <si>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</si>
  <si>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</si>
  <si>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</si>
  <si>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</si>
  <si>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</si>
  <si>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</si>
  <si>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</si>
  <si>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</si>
  <si>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</si>
  <si>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</si>
  <si>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</si>
  <si>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</si>
  <si>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</si>
  <si>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</si>
  <si>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</si>
  <si>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</si>
  <si>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</si>
  <si>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</si>
  <si>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</si>
  <si>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</si>
  <si>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</si>
  <si>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</si>
  <si>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</si>
  <si>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</si>
  <si>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</si>
  <si>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</si>
  <si>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</si>
  <si>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</si>
  <si>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</si>
  <si>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</si>
  <si>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</si>
  <si>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</si>
  <si>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</si>
  <si>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</si>
  <si>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</si>
  <si>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</si>
  <si>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</si>
  <si>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</si>
  <si>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</si>
  <si>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</si>
  <si>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</si>
  <si>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</si>
  <si>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</si>
  <si>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</si>
  <si>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</si>
  <si>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</si>
  <si>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</si>
  <si>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</si>
  <si>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</si>
  <si>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</si>
  <si>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</si>
  <si>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</si>
  <si>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</si>
  <si>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</si>
  <si>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</si>
  <si>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</si>
  <si>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</si>
  <si>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</si>
  <si>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</si>
  <si>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</si>
  <si>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</si>
  <si>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</si>
  <si>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</si>
  <si>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</si>
  <si>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</si>
  <si>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</si>
  <si>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</si>
  <si>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</si>
  <si>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</si>
  <si>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</si>
  <si>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</si>
  <si>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</si>
  <si>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</si>
  <si>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</si>
  <si>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</si>
  <si>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</si>
  <si>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</si>
  <si>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</si>
  <si>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</si>
  <si>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</si>
  <si>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</si>
  <si>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</si>
  <si>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</si>
  <si>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</si>
  <si>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</si>
  <si>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</si>
  <si>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</si>
  <si>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</si>
  <si>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</si>
  <si>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</si>
  <si>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</si>
  <si>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</si>
  <si>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</si>
  <si>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</si>
  <si>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</si>
  <si>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</si>
  <si>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</si>
  <si>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</si>
  <si>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</si>
  <si>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</si>
  <si>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</si>
  <si>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</si>
  <si>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</si>
  <si>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</si>
  <si>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</si>
  <si>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</si>
  <si>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</si>
  <si>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</si>
  <si>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</si>
  <si>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</si>
  <si>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</si>
  <si>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</si>
  <si>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</si>
  <si>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</si>
  <si>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</si>
  <si>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</si>
  <si>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</si>
  <si>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</si>
  <si>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</si>
  <si>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</si>
  <si>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</si>
  <si>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</si>
  <si>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</si>
  <si>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</si>
  <si>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</si>
  <si>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</si>
  <si>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</si>
  <si>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</si>
  <si>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</si>
  <si>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</si>
  <si>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</si>
  <si>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</si>
  <si>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</si>
  <si>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</si>
  <si>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</si>
  <si>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</si>
  <si>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</si>
  <si>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</si>
  <si>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</si>
  <si>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</si>
  <si>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</si>
  <si>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</si>
  <si>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</si>
  <si>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</si>
  <si>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</si>
  <si>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</si>
  <si>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</si>
  <si>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</si>
  <si>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</si>
  <si>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</si>
  <si>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</si>
  <si>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</si>
  <si>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</si>
  <si>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</si>
  <si>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</si>
  <si>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</si>
  <si>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</si>
  <si>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</si>
  <si>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</si>
  <si>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</si>
  <si>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</si>
  <si>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</si>
  <si>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</si>
  <si>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</si>
  <si>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</si>
  <si>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</si>
  <si>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</si>
  <si>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</si>
  <si>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</si>
  <si>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</si>
  <si>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</si>
  <si>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</si>
  <si>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</si>
  <si>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</si>
  <si>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</si>
  <si>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</si>
  <si>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</si>
  <si>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</si>
  <si>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</si>
  <si>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</si>
  <si>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</si>
  <si>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</si>
  <si>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</si>
  <si>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</si>
  <si>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</si>
  <si>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</si>
  <si>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</si>
  <si>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</si>
  <si>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</si>
  <si>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</si>
  <si>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</si>
  <si>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</si>
  <si>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</si>
  <si>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</si>
  <si>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</si>
  <si>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</si>
  <si>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</si>
  <si>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</si>
  <si>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</si>
  <si>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</si>
  <si>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</si>
  <si>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</si>
  <si>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</si>
  <si>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</si>
  <si>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</si>
  <si>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</si>
  <si>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</si>
  <si>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</si>
  <si>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</si>
  <si>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</si>
  <si>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</si>
  <si>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</si>
  <si>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</si>
  <si>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</si>
  <si>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</si>
  <si>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</si>
  <si>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</si>
  <si>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</si>
  <si>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</si>
  <si>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</si>
  <si>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</si>
  <si>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</si>
  <si>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</si>
  <si>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</si>
  <si>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</si>
  <si>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</si>
  <si>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</si>
  <si>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</si>
  <si>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</si>
  <si>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</si>
  <si>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</si>
  <si>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</si>
  <si>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</si>
  <si>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</si>
  <si>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</si>
  <si>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</si>
  <si>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</si>
  <si>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</si>
  <si>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</si>
  <si>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</si>
  <si>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</si>
  <si>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</si>
  <si>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</si>
  <si>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</si>
  <si>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</si>
  <si>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</si>
  <si>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</si>
  <si>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</si>
  <si>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</si>
  <si>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</si>
  <si>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</si>
  <si>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</si>
  <si>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</si>
  <si>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</si>
  <si>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</si>
  <si>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</si>
  <si>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</si>
  <si>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</si>
  <si>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</si>
  <si>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</si>
  <si>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</si>
  <si>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</si>
  <si>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</si>
  <si>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</si>
  <si>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</si>
  <si>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</si>
  <si>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</si>
  <si>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</si>
  <si>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</si>
  <si>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</si>
  <si>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</si>
  <si>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</si>
  <si>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</si>
  <si>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</si>
  <si>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</si>
  <si>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</si>
  <si>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</si>
  <si>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</si>
  <si>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</si>
  <si>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</si>
  <si>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</si>
  <si>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</si>
  <si>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</si>
  <si>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</si>
  <si>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</si>
  <si>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</si>
  <si>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</si>
  <si>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</si>
  <si>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</si>
  <si>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</si>
  <si>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</si>
  <si>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</si>
  <si>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</si>
  <si>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</si>
  <si>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</si>
  <si>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</si>
  <si>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</si>
  <si>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</si>
  <si>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</si>
  <si>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</si>
  <si>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</si>
  <si>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</si>
  <si>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</si>
  <si>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</si>
  <si>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</si>
  <si>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</si>
  <si>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</si>
  <si>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</si>
  <si>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</si>
  <si>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</si>
  <si>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</si>
  <si>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</si>
  <si>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</si>
  <si>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</si>
  <si>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</si>
  <si>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</si>
  <si>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</si>
  <si>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</si>
  <si>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</si>
  <si>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</si>
  <si>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</si>
  <si>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</si>
  <si>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</si>
  <si>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</si>
  <si>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</si>
  <si>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</si>
  <si>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</si>
  <si>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</si>
  <si>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</si>
  <si>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</si>
  <si>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</si>
  <si>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</si>
  <si>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</si>
  <si>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</si>
  <si>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</si>
  <si>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</si>
  <si>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</si>
  <si>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</si>
  <si>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</si>
  <si>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</si>
  <si>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</si>
  <si>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</si>
  <si>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</si>
  <si>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</si>
  <si>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</si>
  <si>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</si>
  <si>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</si>
  <si>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</si>
  <si>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</si>
  <si>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</si>
  <si>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</si>
  <si>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</si>
  <si>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</si>
  <si>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</si>
  <si>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</si>
  <si>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</si>
  <si>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</si>
  <si>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</si>
  <si>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</si>
  <si>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</si>
  <si>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</si>
  <si>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</si>
  <si>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</si>
  <si>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</si>
  <si>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</si>
  <si>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</si>
  <si>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</si>
  <si>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</si>
  <si>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</si>
  <si>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</si>
  <si>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</si>
  <si>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</si>
  <si>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</si>
  <si>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</si>
  <si>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</si>
  <si>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</si>
  <si>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</si>
  <si>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</si>
  <si>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</si>
  <si>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</si>
  <si>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</si>
  <si>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</si>
  <si>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</si>
  <si>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</si>
  <si>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</si>
  <si>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</si>
  <si>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</si>
  <si>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</si>
  <si>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</si>
  <si>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</si>
  <si>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</si>
  <si>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</si>
  <si>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</si>
  <si>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</si>
  <si>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</si>
  <si>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</si>
  <si>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</si>
  <si>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</si>
  <si>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</si>
  <si>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</si>
  <si>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</si>
  <si>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</si>
  <si>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</si>
  <si>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</si>
  <si>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</si>
  <si>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</si>
  <si>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</si>
  <si>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</si>
  <si>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</si>
  <si>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</si>
  <si>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</si>
  <si>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</si>
  <si>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</si>
  <si>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</si>
  <si>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</si>
  <si>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</si>
  <si>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</si>
  <si>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</si>
  <si>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</si>
  <si>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</si>
  <si>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</si>
  <si>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</si>
  <si>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</si>
  <si>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</si>
  <si>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</si>
  <si>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</si>
  <si>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</si>
  <si>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</si>
  <si>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</si>
  <si>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</si>
  <si>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</si>
  <si>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</si>
  <si>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</si>
  <si>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</si>
  <si>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</si>
  <si>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</si>
  <si>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</si>
  <si>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</si>
  <si>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</si>
  <si>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</si>
  <si>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</si>
  <si>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</si>
  <si>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</si>
  <si>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</si>
  <si>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</si>
  <si>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</si>
  <si>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</si>
  <si>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</si>
  <si>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</si>
  <si>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</si>
  <si>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</si>
  <si>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</si>
  <si>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</si>
  <si>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</si>
  <si>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</si>
  <si>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</si>
  <si>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</si>
  <si>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</si>
  <si>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</si>
  <si>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</si>
  <si>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</si>
  <si>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</si>
  <si>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</si>
  <si>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</si>
  <si>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</si>
  <si>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</si>
  <si>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</si>
  <si>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</si>
  <si>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</si>
  <si>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</si>
  <si>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</si>
  <si>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</si>
  <si>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</si>
  <si>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</si>
  <si>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</si>
  <si>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</si>
  <si>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</si>
  <si>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</si>
  <si>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</si>
  <si>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</si>
  <si>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</si>
  <si>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</si>
  <si>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</si>
  <si>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</si>
  <si>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</si>
  <si>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</si>
  <si>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</si>
  <si>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</si>
  <si>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</si>
  <si>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</si>
  <si>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</si>
  <si>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</si>
  <si>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</si>
  <si>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</si>
  <si>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</si>
  <si>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</si>
  <si>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</si>
  <si>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</si>
  <si>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</si>
  <si>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</si>
  <si>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</si>
  <si>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</si>
  <si>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</si>
  <si>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</si>
  <si>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</si>
  <si>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</si>
  <si>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</si>
  <si>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</si>
  <si>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</si>
  <si>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</si>
  <si>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</si>
  <si>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</si>
  <si>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</si>
  <si>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</si>
  <si>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</si>
  <si>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</si>
  <si>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</si>
  <si>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</si>
  <si>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</si>
  <si>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</si>
  <si>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</si>
  <si>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</si>
  <si>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</si>
  <si>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</si>
  <si>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</si>
  <si>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</si>
  <si>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</si>
  <si>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</si>
  <si>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</si>
  <si>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</si>
  <si>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</si>
  <si>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</si>
  <si>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</si>
  <si>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</si>
  <si>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</si>
  <si>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</si>
  <si>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</si>
  <si>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</si>
  <si>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</si>
  <si>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</si>
  <si>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</si>
  <si>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</si>
  <si>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</si>
  <si>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</si>
  <si>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</si>
  <si>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</si>
  <si>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</si>
  <si>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</si>
  <si>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</si>
  <si>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</si>
  <si>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</si>
  <si>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</si>
  <si>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</si>
  <si>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</si>
  <si>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</si>
  <si>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</si>
  <si>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</si>
  <si>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</si>
  <si>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</si>
  <si>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</si>
  <si>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</si>
  <si>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</si>
  <si>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</si>
  <si>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</si>
  <si>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</si>
  <si>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</si>
  <si>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</si>
  <si>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</si>
  <si>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</si>
  <si>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</si>
  <si>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</si>
  <si>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</si>
  <si>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</si>
  <si>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</si>
  <si>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</si>
  <si>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</si>
  <si>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</si>
  <si>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</si>
  <si>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</si>
  <si>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</si>
  <si>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</si>
  <si>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</si>
  <si>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</si>
  <si>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</si>
  <si>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</si>
  <si>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</si>
  <si>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</si>
  <si>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</si>
  <si>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</si>
  <si>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</si>
  <si>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</si>
  <si>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</si>
  <si>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</si>
  <si>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</si>
  <si>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</si>
  <si>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</si>
  <si>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</si>
  <si>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</si>
  <si>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</si>
  <si>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</si>
  <si>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</si>
  <si>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</si>
  <si>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</si>
  <si>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</si>
  <si>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</si>
  <si>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</si>
  <si>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</si>
  <si>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</si>
  <si>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</si>
  <si>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</si>
  <si>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</si>
  <si>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</si>
  <si>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</si>
  <si>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</si>
  <si>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</si>
  <si>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</si>
  <si>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</si>
  <si>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</si>
  <si>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</si>
  <si>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</si>
  <si>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</si>
  <si>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</si>
  <si>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</si>
  <si>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</si>
  <si>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</si>
  <si>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</si>
  <si>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</si>
  <si>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</si>
  <si>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</si>
  <si>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</si>
  <si>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</si>
  <si>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</si>
  <si>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</si>
  <si>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</si>
  <si>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</si>
  <si>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</si>
  <si>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</si>
  <si>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</si>
  <si>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</si>
  <si>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</si>
  <si>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</si>
  <si>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</si>
  <si>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</si>
  <si>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</si>
  <si>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</si>
  <si>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</si>
  <si>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</si>
  <si>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</si>
  <si>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</si>
  <si>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</si>
  <si>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</si>
  <si>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</si>
  <si>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</si>
  <si>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</si>
  <si>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</si>
  <si>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</si>
  <si>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</si>
  <si>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</si>
  <si>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</si>
  <si>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</si>
  <si>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</si>
  <si>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</si>
  <si>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</si>
  <si>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</si>
  <si>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</si>
  <si>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</si>
  <si>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</si>
  <si>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</si>
  <si>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</si>
  <si>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</si>
  <si>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</si>
  <si>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</si>
  <si>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</si>
  <si>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</si>
  <si>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</si>
  <si>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</si>
  <si>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</si>
  <si>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</si>
  <si>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</si>
  <si>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</si>
  <si>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</si>
  <si>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</si>
  <si>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</si>
  <si>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</si>
  <si>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</si>
  <si>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</si>
  <si>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</si>
  <si>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</si>
  <si>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</si>
  <si>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</si>
  <si>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</si>
  <si>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</si>
  <si>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</si>
  <si>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</si>
  <si>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</si>
  <si>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</si>
  <si>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</si>
  <si>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</si>
  <si>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</si>
  <si>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</si>
  <si>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</si>
  <si>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</si>
  <si>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</si>
  <si>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</si>
  <si>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</si>
  <si>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</si>
  <si>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</si>
  <si>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</si>
  <si>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</si>
  <si>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</si>
  <si>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</si>
  <si>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</si>
  <si>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</si>
  <si>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</si>
  <si>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</si>
  <si>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</si>
  <si>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</si>
  <si>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</si>
  <si>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</si>
  <si>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</si>
  <si>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</si>
  <si>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</si>
  <si>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</si>
  <si>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</si>
  <si>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</si>
  <si>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</si>
  <si>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</si>
  <si>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</si>
  <si>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</si>
  <si>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</si>
  <si>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</si>
  <si>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</si>
  <si>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</si>
  <si>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</si>
  <si>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</si>
  <si>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</si>
  <si>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</si>
  <si>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</si>
  <si>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</si>
  <si>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</si>
  <si>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</si>
  <si>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</si>
  <si>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</si>
  <si>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</si>
  <si>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</si>
  <si>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</si>
  <si>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</si>
  <si>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</si>
  <si>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</si>
  <si>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</si>
  <si>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</si>
  <si>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</si>
  <si>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</si>
  <si>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</si>
  <si>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</si>
  <si>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</si>
  <si>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</si>
  <si>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</si>
  <si>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</si>
  <si>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</si>
  <si>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</si>
  <si>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</si>
  <si>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</si>
  <si>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</si>
  <si>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</si>
  <si>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</si>
  <si>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</si>
  <si>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</si>
  <si>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</si>
  <si>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</si>
  <si>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</si>
  <si>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</si>
  <si>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</si>
  <si>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</si>
  <si>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</si>
  <si>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</si>
  <si>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</si>
  <si>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</si>
  <si>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</si>
  <si>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</si>
  <si>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</si>
  <si>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</si>
  <si>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</si>
  <si>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</si>
  <si>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</si>
  <si>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</si>
  <si>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</si>
  <si>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</si>
  <si>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</si>
  <si>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</si>
  <si>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</si>
  <si>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</si>
  <si>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</si>
  <si>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</si>
  <si>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</si>
  <si>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</si>
  <si>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</si>
  <si>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</si>
  <si>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</si>
  <si>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</si>
  <si>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</si>
  <si>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</si>
  <si>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</si>
  <si>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</si>
  <si>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</si>
  <si>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</si>
  <si>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</si>
  <si>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</si>
  <si>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</si>
  <si>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</si>
  <si>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</si>
  <si>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</si>
  <si>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</si>
  <si>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</si>
  <si>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</si>
  <si>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</si>
  <si>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</si>
  <si>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</si>
  <si>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</si>
  <si>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</si>
  <si>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</si>
  <si>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</si>
  <si>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</si>
  <si>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</si>
  <si>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</si>
  <si>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</si>
  <si>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</si>
  <si>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</si>
  <si>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</si>
  <si>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</si>
  <si>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</si>
  <si>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</si>
  <si>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</si>
  <si>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</si>
  <si>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</si>
  <si>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</si>
  <si>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</si>
  <si>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</si>
  <si>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</si>
  <si>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</si>
  <si>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</si>
  <si>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</si>
  <si>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</si>
  <si>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</si>
  <si>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</si>
  <si>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</si>
  <si>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</si>
  <si>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</si>
  <si>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</si>
  <si>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</si>
  <si>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</si>
  <si>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</si>
  <si>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</si>
  <si>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</si>
  <si>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</si>
  <si>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</si>
  <si>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</si>
  <si>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</si>
  <si>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</si>
  <si>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</si>
  <si>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</si>
  <si>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</si>
  <si>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</si>
  <si>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</si>
  <si>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</si>
  <si>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</si>
  <si>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</si>
  <si>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</si>
  <si>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</si>
  <si>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</si>
  <si>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</si>
  <si>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</si>
  <si>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</si>
  <si>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</si>
  <si>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</si>
  <si>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</si>
  <si>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</si>
  <si>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</si>
  <si>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</si>
  <si>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</si>
  <si>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</si>
  <si>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</si>
  <si>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</si>
  <si>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</si>
  <si>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</si>
  <si>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</si>
  <si>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</si>
  <si>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</si>
  <si>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</si>
  <si>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</si>
  <si>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</si>
  <si>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</si>
  <si>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</si>
  <si>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</si>
  <si>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</si>
  <si>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</si>
  <si>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</si>
  <si>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</si>
  <si>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</si>
  <si>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</si>
  <si>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</si>
  <si>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</si>
  <si>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</si>
  <si>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</si>
  <si>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</si>
  <si>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</si>
  <si>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</si>
  <si>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</si>
  <si>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</si>
  <si>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</si>
  <si>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</si>
  <si>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</si>
  <si>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</si>
  <si>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</si>
  <si>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</si>
  <si>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</si>
  <si>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</si>
  <si>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</si>
  <si>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</si>
  <si>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</si>
  <si>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</si>
  <si>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</si>
  <si>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</si>
  <si>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</si>
  <si>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</si>
  <si>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</si>
  <si>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</si>
  <si>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</si>
  <si>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</si>
  <si>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</si>
  <si>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</si>
  <si>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</si>
  <si>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</si>
  <si>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</si>
  <si>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</si>
  <si>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</si>
  <si>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</si>
  <si>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</si>
  <si>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</si>
  <si>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</si>
  <si>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</si>
  <si>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</si>
  <si>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</si>
  <si>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</si>
  <si>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</si>
  <si>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</si>
  <si>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</si>
  <si>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</si>
  <si>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</si>
  <si>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</si>
  <si>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</si>
  <si>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</si>
  <si>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</si>
  <si>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</si>
  <si>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</si>
  <si>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</si>
  <si>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</si>
  <si>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</si>
  <si>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</si>
  <si>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</si>
  <si>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</si>
  <si>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</si>
  <si>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</si>
  <si>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</si>
  <si>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</si>
  <si>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</si>
  <si>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</si>
  <si>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</si>
  <si>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</si>
  <si>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</si>
  <si>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</si>
  <si>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</si>
  <si>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</si>
  <si>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</si>
  <si>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</si>
  <si>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</si>
  <si>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</si>
  <si>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</si>
  <si>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</si>
  <si>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</si>
  <si>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</si>
  <si>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</si>
  <si>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</si>
  <si>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</si>
  <si>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</si>
  <si>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</si>
  <si>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</si>
  <si>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</si>
  <si>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</si>
  <si>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</si>
  <si>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</si>
  <si>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</si>
  <si>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</si>
  <si>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</si>
  <si>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</si>
  <si>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</si>
  <si>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</si>
  <si>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</si>
  <si>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</si>
  <si>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</si>
  <si>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</si>
  <si>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</si>
  <si>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</si>
  <si>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</si>
  <si>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</si>
  <si>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</si>
  <si>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</si>
  <si>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</si>
  <si>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</si>
  <si>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</si>
  <si>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</si>
  <si>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</si>
  <si>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</si>
  <si>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</si>
  <si>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</si>
  <si>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</si>
  <si>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</si>
  <si>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</si>
  <si>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</si>
  <si>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</si>
  <si>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</si>
  <si>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</si>
  <si>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</si>
  <si>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</si>
  <si>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</si>
  <si>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</si>
  <si>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</si>
  <si>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</si>
  <si>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</si>
  <si>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</si>
  <si>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</si>
  <si>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</si>
  <si>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</si>
  <si>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</si>
  <si>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</si>
  <si>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</si>
  <si>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</si>
  <si>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</si>
  <si>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</si>
  <si>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</si>
  <si>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</si>
  <si>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</si>
  <si>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</si>
  <si>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</si>
  <si>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</si>
  <si>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</si>
  <si>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</si>
  <si>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</si>
  <si>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</si>
  <si>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</si>
  <si>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</si>
  <si>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</si>
  <si>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</si>
  <si>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</si>
  <si>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</si>
  <si>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</si>
  <si>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</si>
  <si>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</si>
  <si>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</si>
  <si>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</si>
  <si>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</si>
  <si>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</si>
  <si>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</si>
  <si>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</si>
  <si>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</si>
  <si>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</si>
  <si>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</si>
  <si>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</si>
  <si>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</si>
  <si>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</si>
  <si>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</si>
  <si>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</si>
  <si>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</si>
  <si>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</si>
  <si>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</si>
  <si>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</si>
  <si>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</si>
  <si>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</si>
  <si>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</si>
  <si>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</si>
  <si>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</si>
  <si>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</si>
  <si>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</si>
  <si>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</si>
  <si>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</si>
  <si>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</si>
  <si>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</si>
  <si>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</si>
  <si>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</si>
  <si>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</si>
  <si>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</si>
  <si>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</si>
  <si>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</si>
  <si>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</si>
  <si>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</si>
  <si>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</si>
  <si>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</si>
  <si>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</si>
  <si>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</si>
  <si>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</si>
  <si>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</si>
  <si>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</si>
  <si>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</si>
  <si>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</si>
  <si>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</si>
  <si>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</si>
  <si>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</si>
  <si>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</si>
  <si>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</si>
  <si>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</si>
  <si>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</si>
  <si>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</si>
  <si>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</si>
  <si>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</si>
  <si>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</si>
  <si>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</si>
  <si>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</si>
  <si>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</si>
  <si>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</si>
  <si>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</si>
  <si>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</si>
  <si>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</si>
  <si>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</si>
  <si>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</si>
  <si>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</si>
  <si>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</si>
  <si>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</si>
  <si>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</si>
  <si>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</si>
  <si>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</si>
  <si>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</si>
  <si>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</si>
  <si>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</si>
  <si>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</si>
  <si>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</si>
  <si>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</si>
  <si>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</si>
  <si>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</si>
  <si>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</si>
  <si>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</si>
  <si>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</si>
  <si>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</si>
  <si>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</si>
  <si>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</si>
  <si>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</si>
  <si>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</si>
  <si>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</si>
  <si>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</si>
  <si>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</si>
  <si>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</si>
  <si>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</si>
  <si>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</si>
  <si>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</si>
  <si>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</si>
  <si>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</si>
  <si>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</si>
  <si>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</si>
  <si>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</si>
  <si>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</si>
  <si>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</si>
  <si>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</si>
  <si>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</si>
  <si>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</si>
  <si>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</si>
  <si>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</si>
  <si>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</si>
  <si>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</si>
  <si>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</si>
  <si>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</si>
  <si>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</si>
  <si>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</si>
  <si>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</si>
  <si>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</si>
  <si>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</si>
  <si>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</si>
  <si>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</si>
  <si>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</si>
  <si>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</si>
  <si>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</si>
  <si>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</si>
  <si>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</si>
  <si>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</si>
  <si>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</si>
  <si>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</si>
  <si>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</si>
  <si>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</si>
  <si>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</si>
  <si>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</si>
  <si>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</si>
  <si>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</si>
  <si>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</si>
  <si>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</si>
  <si>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</si>
  <si>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</si>
  <si>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</si>
  <si>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</si>
  <si>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</si>
  <si>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</si>
  <si>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</si>
  <si>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</si>
  <si>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</si>
  <si>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</si>
  <si>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</si>
  <si>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</si>
  <si>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</si>
  <si>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</si>
  <si>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</si>
  <si>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</si>
  <si>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</si>
  <si>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</si>
  <si>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</si>
  <si>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</si>
  <si>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</si>
  <si>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</si>
  <si>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</si>
  <si>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</si>
  <si>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</si>
  <si>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</si>
  <si>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</si>
  <si>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</si>
  <si>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</si>
  <si>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</si>
  <si>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</si>
  <si>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</si>
  <si>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</si>
  <si>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</si>
  <si>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</si>
  <si>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</si>
  <si>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</si>
  <si>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</si>
  <si>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</si>
  <si>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</si>
  <si>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</si>
  <si>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</si>
  <si>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</si>
  <si>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</si>
  <si>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</si>
  <si>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</si>
  <si>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</si>
  <si>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</si>
  <si>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</si>
  <si>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</si>
  <si>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</si>
  <si>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</si>
  <si>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</si>
  <si>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</si>
  <si>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</si>
  <si>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</si>
  <si>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</si>
  <si>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</si>
  <si>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</si>
  <si>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</si>
  <si>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</si>
  <si>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</si>
  <si>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</si>
  <si>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</si>
  <si>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</si>
  <si>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</si>
  <si>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</si>
  <si>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</si>
  <si>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</si>
  <si>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</si>
  <si>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</si>
  <si>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</si>
  <si>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</si>
  <si>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</si>
  <si>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</si>
  <si>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</si>
  <si>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</si>
  <si>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</si>
  <si>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</si>
  <si>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</si>
  <si>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</si>
  <si>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</si>
  <si>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</si>
  <si>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</si>
  <si>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</si>
  <si>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</si>
  <si>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</si>
  <si>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</si>
  <si>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</si>
  <si>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</si>
  <si>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</si>
  <si>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</si>
  <si>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</si>
  <si>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</si>
  <si>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</si>
  <si>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</si>
  <si>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</si>
  <si>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</si>
  <si>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</si>
  <si>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</si>
  <si>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</si>
  <si>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</si>
  <si>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</si>
  <si>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</si>
  <si>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</si>
  <si>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</si>
  <si>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</si>
  <si>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</si>
  <si>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</si>
  <si>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</si>
  <si>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</si>
  <si>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</si>
  <si>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</si>
  <si>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</si>
  <si>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</si>
  <si>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</si>
  <si>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</si>
  <si>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</si>
  <si>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</si>
  <si>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</si>
  <si>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</si>
  <si>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</si>
  <si>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</si>
  <si>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</si>
  <si>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</si>
  <si>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</si>
  <si>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</si>
  <si>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</si>
  <si>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</si>
  <si>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</si>
  <si>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</si>
  <si>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</si>
  <si>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</si>
  <si>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</si>
  <si>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</si>
  <si>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</si>
  <si>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</si>
  <si>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</si>
  <si>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</si>
  <si>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</si>
  <si>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</si>
  <si>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</si>
  <si>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</si>
  <si>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</si>
  <si>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</si>
  <si>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</si>
  <si>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</si>
  <si>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</si>
  <si>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</si>
  <si>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</si>
  <si>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</si>
  <si>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</si>
  <si>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</si>
  <si>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</si>
  <si>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</si>
  <si>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</si>
  <si>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</si>
  <si>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</si>
  <si>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</si>
  <si>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</si>
  <si>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</si>
  <si>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</si>
  <si>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</si>
  <si>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</si>
  <si>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</si>
  <si>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</si>
  <si>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</si>
  <si>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</si>
  <si>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</si>
  <si>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</si>
  <si>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</si>
  <si>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</si>
  <si>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</si>
  <si>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</si>
  <si>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</si>
  <si>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</si>
  <si>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</si>
  <si>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</si>
  <si>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</si>
  <si>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</si>
  <si>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</si>
  <si>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</si>
  <si>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</si>
  <si>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</si>
  <si>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</si>
  <si>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</si>
  <si>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</si>
  <si>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</si>
  <si>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</si>
  <si>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</si>
  <si>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</si>
  <si>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</si>
  <si>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</si>
  <si>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</si>
  <si>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</si>
  <si>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</si>
  <si>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</si>
  <si>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</si>
  <si>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</si>
  <si>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</si>
  <si>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</si>
  <si>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</si>
  <si>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</si>
  <si>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</si>
  <si>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</si>
  <si>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</si>
  <si>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</si>
  <si>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</si>
  <si>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</si>
  <si>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</si>
  <si>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</si>
  <si>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</si>
  <si>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</si>
  <si>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</si>
  <si>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</si>
  <si>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</si>
  <si>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</si>
  <si>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</si>
  <si>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</si>
  <si>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</si>
  <si>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</si>
  <si>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</si>
  <si>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</si>
  <si>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</si>
  <si>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</si>
  <si>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</si>
  <si>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</si>
  <si>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</si>
  <si>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</si>
  <si>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</si>
  <si>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</si>
  <si>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</si>
  <si>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</si>
  <si>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</si>
  <si>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</si>
  <si>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</si>
  <si>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</si>
  <si>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</si>
  <si>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</si>
  <si>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</si>
  <si>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</si>
  <si>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</si>
  <si>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</si>
  <si>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</si>
  <si>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</si>
  <si>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</si>
  <si>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</si>
  <si>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</si>
  <si>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</si>
  <si>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</si>
  <si>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</si>
  <si>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</si>
  <si>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</si>
  <si>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</si>
  <si>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</si>
  <si>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</si>
  <si>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</si>
  <si>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</si>
  <si>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</si>
  <si>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</si>
  <si>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</si>
  <si>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</si>
  <si>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</si>
  <si>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</si>
  <si>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</si>
  <si>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</si>
  <si>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</si>
  <si>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</si>
  <si>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</si>
  <si>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</si>
  <si>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</si>
  <si>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</si>
  <si>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</si>
  <si>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</si>
  <si>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</si>
  <si>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</si>
  <si>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</si>
  <si>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</si>
  <si>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</si>
  <si>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</si>
  <si>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</si>
  <si>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</si>
  <si>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</si>
  <si>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</si>
  <si>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</si>
  <si>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</si>
  <si>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</si>
  <si>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</si>
  <si>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</si>
  <si>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</si>
  <si>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</si>
  <si>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</si>
  <si>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</si>
  <si>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</si>
  <si>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</si>
  <si>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</si>
  <si>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</si>
  <si>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</si>
  <si>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</si>
  <si>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</si>
  <si>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</si>
  <si>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</si>
  <si>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</si>
  <si>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</si>
  <si>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</si>
  <si>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</si>
  <si>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</si>
  <si>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</si>
  <si>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</si>
  <si>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</si>
  <si>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</si>
  <si>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</si>
  <si>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</si>
  <si>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</si>
  <si>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</si>
  <si>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</si>
  <si>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</si>
  <si>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</si>
  <si>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</si>
  <si>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</si>
  <si>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</si>
  <si>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</si>
  <si>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</si>
  <si>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</si>
  <si>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</si>
  <si>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</si>
  <si>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</si>
  <si>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</si>
  <si>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</si>
  <si>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</si>
  <si>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</si>
  <si>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</si>
  <si>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</si>
  <si>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</si>
  <si>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</si>
  <si>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</si>
  <si>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</si>
  <si>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</si>
  <si>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</si>
  <si>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</si>
  <si>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</si>
  <si>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</si>
  <si>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</si>
  <si>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</si>
  <si>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</si>
  <si>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</si>
  <si>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</si>
  <si>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</si>
  <si>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</si>
  <si>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</si>
  <si>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</si>
  <si>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</si>
  <si>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</si>
  <si>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</si>
  <si>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</si>
  <si>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</si>
  <si>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</si>
  <si>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</si>
  <si>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</si>
  <si>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</si>
  <si>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</si>
  <si>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</si>
  <si>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</si>
  <si>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</si>
  <si>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</si>
  <si>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</si>
  <si>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</si>
  <si>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</si>
  <si>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</si>
  <si>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</si>
  <si>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</si>
  <si>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</si>
  <si>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</si>
  <si>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</si>
  <si>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</si>
  <si>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</si>
  <si>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</si>
  <si>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</si>
  <si>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</si>
  <si>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</si>
  <si>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</si>
  <si>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</si>
  <si>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</si>
  <si>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</si>
  <si>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</si>
  <si>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</si>
  <si>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</si>
  <si>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</si>
  <si>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</si>
  <si>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</si>
  <si>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</si>
  <si>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</si>
  <si>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</si>
  <si>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</si>
  <si>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</si>
  <si>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</si>
  <si>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</si>
  <si>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</si>
  <si>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</si>
  <si>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</si>
  <si>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</si>
  <si>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</si>
  <si>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</si>
  <si>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</si>
  <si>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</si>
  <si>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</si>
  <si>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</si>
  <si>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</si>
  <si>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</si>
  <si>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</si>
  <si>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</si>
  <si>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</si>
  <si>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</si>
  <si>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</si>
  <si>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</si>
  <si>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</si>
  <si>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</si>
  <si>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</si>
  <si>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</si>
  <si>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</si>
  <si>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</si>
  <si>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</si>
  <si>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</si>
  <si>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</si>
  <si>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</si>
  <si>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</si>
  <si>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</si>
  <si>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</si>
  <si>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</si>
  <si>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</si>
  <si>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</si>
  <si>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</si>
  <si>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</si>
  <si>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</si>
  <si>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</si>
  <si>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</si>
  <si>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</si>
  <si>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</si>
  <si>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</si>
  <si>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</si>
  <si>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</si>
  <si>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</si>
  <si>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</si>
  <si>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</si>
  <si>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</si>
  <si>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</si>
  <si>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</si>
  <si>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</si>
  <si>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</si>
  <si>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</si>
  <si>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</si>
  <si>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</si>
  <si>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</si>
  <si>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</si>
  <si>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</si>
  <si>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</si>
  <si>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</si>
  <si>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</si>
  <si>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</si>
  <si>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</si>
  <si>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</si>
  <si>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</si>
  <si>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</si>
  <si>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</si>
  <si>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</si>
  <si>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</si>
  <si>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</si>
  <si>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</si>
  <si>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</si>
  <si>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</si>
  <si>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</si>
  <si>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</si>
  <si>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</si>
  <si>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</si>
  <si>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</si>
  <si>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</si>
  <si>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</si>
  <si>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</si>
  <si>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</si>
  <si>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</si>
  <si>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</si>
  <si>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</si>
  <si>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</si>
  <si>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</si>
  <si>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</si>
  <si>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</si>
  <si>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</si>
  <si>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</si>
  <si>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</si>
  <si>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</si>
  <si>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</si>
  <si>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</si>
  <si>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</si>
  <si>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</si>
  <si>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</si>
  <si>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</si>
  <si>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</si>
  <si>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</si>
  <si>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</si>
  <si>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</si>
  <si>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</si>
  <si>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</si>
  <si>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</si>
  <si>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</si>
  <si>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</si>
  <si>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</si>
  <si>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</si>
  <si>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</si>
  <si>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</si>
  <si>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</si>
  <si>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</si>
  <si>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</si>
  <si>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</si>
  <si>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</si>
  <si>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</si>
  <si>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</si>
  <si>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</si>
  <si>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</si>
  <si>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</si>
  <si>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</si>
  <si>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</si>
  <si>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</si>
  <si>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</si>
  <si>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</si>
  <si>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</si>
  <si>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</si>
  <si>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</si>
  <si>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</si>
  <si>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</si>
  <si>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</si>
  <si>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</si>
  <si>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</si>
  <si>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</si>
  <si>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</si>
  <si>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</si>
  <si>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</si>
  <si>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</si>
  <si>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</si>
  <si>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</si>
  <si>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</si>
  <si>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</si>
  <si>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</si>
  <si>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</si>
  <si>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</si>
  <si>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</si>
  <si>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</si>
  <si>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</si>
  <si>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</si>
  <si>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</si>
  <si>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</si>
  <si>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</si>
  <si>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</si>
  <si>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</si>
  <si>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</si>
  <si>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</si>
  <si>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</si>
  <si>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</si>
  <si>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</si>
  <si>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</si>
  <si>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</si>
  <si>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</si>
  <si>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</si>
  <si>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</si>
  <si>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</si>
  <si>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</si>
  <si>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</si>
  <si>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</si>
  <si>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</si>
  <si>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</si>
  <si>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</si>
  <si>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</si>
  <si>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</si>
  <si>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</si>
  <si>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</si>
  <si>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</si>
  <si>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</si>
  <si>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</si>
  <si>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</si>
  <si>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</si>
  <si>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</si>
  <si>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</si>
  <si>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</si>
  <si>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</si>
  <si>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</si>
  <si>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</si>
  <si>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</si>
  <si>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</si>
  <si>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</si>
  <si>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</si>
  <si>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</si>
  <si>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</si>
  <si>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</si>
  <si>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</si>
  <si>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</si>
  <si>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</si>
  <si>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</si>
  <si>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</si>
  <si>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</si>
  <si>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</si>
  <si>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</si>
  <si>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</si>
  <si>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</si>
  <si>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</si>
  <si>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</si>
  <si>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</si>
  <si>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</si>
  <si>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</si>
  <si>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</si>
  <si>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</si>
  <si>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</si>
  <si>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</si>
  <si>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</si>
  <si>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</si>
  <si>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</si>
  <si>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</si>
  <si>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</si>
  <si>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</si>
  <si>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</si>
  <si>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</si>
  <si>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</si>
  <si>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</si>
  <si>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</si>
  <si>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</si>
  <si>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</si>
  <si>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</si>
  <si>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</si>
  <si>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</si>
  <si>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</si>
  <si>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</si>
  <si>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</si>
  <si>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</si>
  <si>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</si>
  <si>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</si>
  <si>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</si>
  <si>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</si>
  <si>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</si>
  <si>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</si>
  <si>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</si>
  <si>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</si>
  <si>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</si>
  <si>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</si>
  <si>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</si>
  <si>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</si>
  <si>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</si>
  <si>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</si>
  <si>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</si>
  <si>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</si>
  <si>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</si>
  <si>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</si>
  <si>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</si>
  <si>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</si>
  <si>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</si>
  <si>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</si>
  <si>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</si>
  <si>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</si>
  <si>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</si>
  <si>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</si>
  <si>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</si>
  <si>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</si>
  <si>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</si>
  <si>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</si>
  <si>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</si>
  <si>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</si>
  <si>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</si>
  <si>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</si>
  <si>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</si>
  <si>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</si>
  <si>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</si>
  <si>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</si>
  <si>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</si>
  <si>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</si>
  <si>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</si>
  <si>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</si>
  <si>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</si>
  <si>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</si>
  <si>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</si>
  <si>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</si>
  <si>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</si>
  <si>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</si>
  <si>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</si>
  <si>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</si>
  <si>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</si>
  <si>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</si>
  <si>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</si>
  <si>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</si>
  <si>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</si>
  <si>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</si>
  <si>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</si>
  <si>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</si>
  <si>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</si>
  <si>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</si>
  <si>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</si>
  <si>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</si>
  <si>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</si>
  <si>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</si>
  <si>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</si>
  <si>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</si>
  <si>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</si>
  <si>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</si>
  <si>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</si>
  <si>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</si>
  <si>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</si>
  <si>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</si>
  <si>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</si>
  <si>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</si>
  <si>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</si>
  <si>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</si>
  <si>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</si>
  <si>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</si>
  <si>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</si>
  <si>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</si>
  <si>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</si>
  <si>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</si>
  <si>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</si>
  <si>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</si>
  <si>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</si>
  <si>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</si>
  <si>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</si>
  <si>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</si>
  <si>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</si>
  <si>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</si>
  <si>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</si>
  <si>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</si>
  <si>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</si>
  <si>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</si>
  <si>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</si>
  <si>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</si>
  <si>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</si>
  <si>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</si>
  <si>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</si>
  <si>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</si>
  <si>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</si>
  <si>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</si>
  <si>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</si>
  <si>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</si>
  <si>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</si>
  <si>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</si>
  <si>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</si>
  <si>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</si>
  <si>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</si>
  <si>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</si>
  <si>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</si>
  <si>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</si>
  <si>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</si>
  <si>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</si>
  <si>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</si>
  <si>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</si>
  <si>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</si>
  <si>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</si>
  <si>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</si>
  <si>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</si>
  <si>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</si>
  <si>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</si>
  <si>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</si>
  <si>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</si>
  <si>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</si>
  <si>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</si>
  <si>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</si>
  <si>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</si>
  <si>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</si>
  <si>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</si>
  <si>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</si>
  <si>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</si>
  <si>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</si>
  <si>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</si>
  <si>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</si>
  <si>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</si>
  <si>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</si>
  <si>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</si>
  <si>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</si>
  <si>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</si>
  <si>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</si>
  <si>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</si>
  <si>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</si>
  <si>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</si>
  <si>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</si>
  <si>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</si>
  <si>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</si>
  <si>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</si>
  <si>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</si>
  <si>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</si>
  <si>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</si>
  <si>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</si>
  <si>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</si>
  <si>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</si>
  <si>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</si>
  <si>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</si>
  <si>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</si>
  <si>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</si>
  <si>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</si>
  <si>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</si>
  <si>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</si>
  <si>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</si>
  <si>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</si>
  <si>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</si>
  <si>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</si>
  <si>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</si>
  <si>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</si>
  <si>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</si>
  <si>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</si>
  <si>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</si>
  <si>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</si>
  <si>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</si>
  <si>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</si>
  <si>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</si>
  <si>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</si>
  <si>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</si>
  <si>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</si>
  <si>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</si>
  <si>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</si>
  <si>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</si>
  <si>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</si>
  <si>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</si>
  <si>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</si>
  <si>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</si>
  <si>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</si>
  <si>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</si>
  <si>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</si>
  <si>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</si>
  <si>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</si>
  <si>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</si>
  <si>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</si>
  <si>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</si>
  <si>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</si>
  <si>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</si>
  <si>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</si>
  <si>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</si>
  <si>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</si>
  <si>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</si>
  <si>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</si>
  <si>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</si>
  <si>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</si>
  <si>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</si>
  <si>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</si>
  <si>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</si>
  <si>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</si>
  <si>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</si>
  <si>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</si>
  <si>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</si>
  <si>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</si>
  <si>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</si>
  <si>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</si>
  <si>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</si>
  <si>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</si>
  <si>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</si>
  <si>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</si>
  <si>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</si>
  <si>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</si>
  <si>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</si>
  <si>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</si>
  <si>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</si>
  <si>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</si>
  <si>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</si>
  <si>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</si>
  <si>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</si>
  <si>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</si>
  <si>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</si>
  <si>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</si>
  <si>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</si>
  <si>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</si>
  <si>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</si>
  <si>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</si>
  <si>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</si>
  <si>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</si>
  <si>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</si>
  <si>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</si>
  <si>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</si>
  <si>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</si>
  <si>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</si>
  <si>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</si>
  <si>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</si>
  <si>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</si>
  <si>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</si>
  <si>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</si>
  <si>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</si>
  <si>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</si>
  <si>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</si>
  <si>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</si>
  <si>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</si>
  <si>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</si>
  <si>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</si>
  <si>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</si>
  <si>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</si>
  <si>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</si>
  <si>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</si>
  <si>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</si>
  <si>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</si>
  <si>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</si>
  <si>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</si>
  <si>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</si>
  <si>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</si>
  <si>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</si>
  <si>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</si>
  <si>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</si>
  <si>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</si>
  <si>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</si>
  <si>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</si>
  <si>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</si>
  <si>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</si>
  <si>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</si>
  <si>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</si>
  <si>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</si>
  <si>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</si>
  <si>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</si>
  <si>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</si>
  <si>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</si>
  <si>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</si>
  <si>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</si>
  <si>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</si>
  <si>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</si>
  <si>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</si>
  <si>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</si>
  <si>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</si>
  <si>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</si>
  <si>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</si>
  <si>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</si>
  <si>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</si>
  <si>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</si>
  <si>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</si>
  <si>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</si>
  <si>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</si>
  <si>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</si>
  <si>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</si>
  <si>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</si>
  <si>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</si>
  <si>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</si>
  <si>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</si>
  <si>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</si>
  <si>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</si>
  <si>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</si>
  <si>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</si>
  <si>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</si>
  <si>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</si>
  <si>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</si>
  <si>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</si>
  <si>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</si>
  <si>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</si>
  <si>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</si>
  <si>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</si>
  <si>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</si>
  <si>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</si>
  <si>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</si>
  <si>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</si>
  <si>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</si>
  <si>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</si>
  <si>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</si>
  <si>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</si>
  <si>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</si>
  <si>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</si>
  <si>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</si>
  <si>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</si>
  <si>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</si>
  <si>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</si>
  <si>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</si>
  <si>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</si>
  <si>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</si>
  <si>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</si>
  <si>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</si>
  <si>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</si>
  <si>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</si>
  <si>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</si>
  <si>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</si>
  <si>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</si>
  <si>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</si>
  <si>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</si>
  <si>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</si>
  <si>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</si>
  <si>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</si>
  <si>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</si>
  <si>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</si>
  <si>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</si>
  <si>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</si>
  <si>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</si>
  <si>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</si>
  <si>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</si>
  <si>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</si>
  <si>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</si>
  <si>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</si>
  <si>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</si>
  <si>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</si>
  <si>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</si>
  <si>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</si>
  <si>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</si>
  <si>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</si>
  <si>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</si>
  <si>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</si>
  <si>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</si>
  <si>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</si>
  <si>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</si>
  <si>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</si>
  <si>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</si>
  <si>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</si>
  <si>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</si>
  <si>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</si>
  <si>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</si>
  <si>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</si>
  <si>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</si>
  <si>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</si>
  <si>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</si>
  <si>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</si>
  <si>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</si>
  <si>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</si>
  <si>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</si>
  <si>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</si>
  <si>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</si>
  <si>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</si>
  <si>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</si>
  <si>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</si>
  <si>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</si>
  <si>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</si>
  <si>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</si>
  <si>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</si>
  <si>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</si>
  <si>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</si>
  <si>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</si>
  <si>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</si>
  <si>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</si>
  <si>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</si>
  <si>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</si>
  <si>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</si>
  <si>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</si>
  <si>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</si>
  <si>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</si>
  <si>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</si>
  <si>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</si>
  <si>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</si>
  <si>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</si>
  <si>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</si>
  <si>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</si>
  <si>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</si>
  <si>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</si>
  <si>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</si>
  <si>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</si>
  <si>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</si>
  <si>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</si>
  <si>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</si>
  <si>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</si>
  <si>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</si>
  <si>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</si>
  <si>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</si>
  <si>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</si>
  <si>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</si>
  <si>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</si>
  <si>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</si>
  <si>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</si>
  <si>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</si>
  <si>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</si>
  <si>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</si>
  <si>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</si>
  <si>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</si>
  <si>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</si>
  <si>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</si>
  <si>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</si>
  <si>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</si>
  <si>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</si>
  <si>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</si>
  <si>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</si>
  <si>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</si>
  <si>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</si>
  <si>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</si>
  <si>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</si>
  <si>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</si>
  <si>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</si>
  <si>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</si>
  <si>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</si>
  <si>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</si>
  <si>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</si>
  <si>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</si>
  <si>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</si>
  <si>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</si>
  <si>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</si>
  <si>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</si>
  <si>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</si>
  <si>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</si>
  <si>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</si>
  <si>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</si>
  <si>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</si>
  <si>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</si>
  <si>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</si>
  <si>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</si>
  <si>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</si>
  <si>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</si>
  <si>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</si>
  <si>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</si>
  <si>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</si>
  <si>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</si>
  <si>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</si>
  <si>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</si>
  <si>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</si>
  <si>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</si>
  <si>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</si>
  <si>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</si>
  <si>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</si>
  <si>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</si>
  <si>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</si>
  <si>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</si>
  <si>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</si>
  <si>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</si>
  <si>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</si>
  <si>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</si>
  <si>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</si>
  <si>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</si>
  <si>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</si>
  <si>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</si>
  <si>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</si>
  <si>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</si>
  <si>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</si>
  <si>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</si>
  <si>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</si>
  <si>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</si>
  <si>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</si>
  <si>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</si>
  <si>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</si>
  <si>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</si>
  <si>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</si>
  <si>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</si>
  <si>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</si>
  <si>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</si>
  <si>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</si>
  <si>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</si>
  <si>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</si>
  <si>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</si>
  <si>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</si>
  <si>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</si>
  <si>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</si>
  <si>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</si>
  <si>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</si>
  <si>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</si>
  <si>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</si>
  <si>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</si>
  <si>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</si>
  <si>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</si>
  <si>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</si>
  <si>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</si>
  <si>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</si>
  <si>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</si>
  <si>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</si>
  <si>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</si>
  <si>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</si>
  <si>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</si>
  <si>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</si>
  <si>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</si>
  <si>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</si>
  <si>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</si>
  <si>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</si>
  <si>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</si>
  <si>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</si>
  <si>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</si>
  <si>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</si>
  <si>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</si>
  <si>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</si>
  <si>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</si>
  <si>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</si>
  <si>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</si>
  <si>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</si>
  <si>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</si>
  <si>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</si>
  <si>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</si>
  <si>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</si>
  <si>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</si>
  <si>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</si>
  <si>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</si>
  <si>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</si>
  <si>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</si>
  <si>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</si>
  <si>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</si>
  <si>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</si>
  <si>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</si>
  <si>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</si>
  <si>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</si>
  <si>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</si>
  <si>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</si>
  <si>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</si>
  <si>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</si>
  <si>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</si>
  <si>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</si>
  <si>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</si>
  <si>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</si>
  <si>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</si>
  <si>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</si>
  <si>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</si>
  <si>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</si>
  <si>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</si>
  <si>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</si>
  <si>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</si>
  <si>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</si>
  <si>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</si>
  <si>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</si>
  <si>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</si>
  <si>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</si>
  <si>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</si>
  <si>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</si>
  <si>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</si>
  <si>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</si>
  <si>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</si>
  <si>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</si>
  <si>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</si>
  <si>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</si>
  <si>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</si>
  <si>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</si>
  <si>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</si>
  <si>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</si>
  <si>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</si>
  <si>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</si>
  <si>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</si>
  <si>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</si>
  <si>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</si>
  <si>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</si>
  <si>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</si>
  <si>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</si>
  <si>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</si>
  <si>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</si>
  <si>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</si>
  <si>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</si>
  <si>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</si>
  <si>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</si>
  <si>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</si>
  <si>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</si>
  <si>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</si>
  <si>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</si>
  <si>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</si>
  <si>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</si>
  <si>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</si>
  <si>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</si>
  <si>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</si>
  <si>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</si>
  <si>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</si>
  <si>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</si>
  <si>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</si>
  <si>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</si>
  <si>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</si>
  <si>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</si>
  <si>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</si>
  <si>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</si>
  <si>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</si>
  <si>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</si>
  <si>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</si>
  <si>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</si>
  <si>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</si>
  <si>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</si>
  <si>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</si>
  <si>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</si>
  <si>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</si>
  <si>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</si>
  <si>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</si>
  <si>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</si>
  <si>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</si>
  <si>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</si>
  <si>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</si>
  <si>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</si>
  <si>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</si>
  <si>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</si>
  <si>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</si>
  <si>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</si>
  <si>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</si>
  <si>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</si>
  <si>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</si>
  <si>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</si>
  <si>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</si>
  <si>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</si>
  <si>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</si>
  <si>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</si>
  <si>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</si>
  <si>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</si>
  <si>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</si>
  <si>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</si>
  <si>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</si>
  <si>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</si>
  <si>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</si>
  <si>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</si>
  <si>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</si>
  <si>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</si>
  <si>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</si>
  <si>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</si>
  <si>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</si>
  <si>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</si>
  <si>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</si>
  <si>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</si>
  <si>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</si>
  <si>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</si>
  <si>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</si>
  <si>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</si>
  <si>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</si>
  <si>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</si>
  <si>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</si>
  <si>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</si>
  <si>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</si>
  <si>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</si>
  <si>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</si>
  <si>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</si>
  <si>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</si>
  <si>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</si>
  <si>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</si>
  <si>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</si>
  <si>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</si>
  <si>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</si>
  <si>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</si>
  <si>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</si>
  <si>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</si>
  <si>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</si>
  <si>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</si>
  <si>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</si>
  <si>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</si>
  <si>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</si>
  <si>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</si>
  <si>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</si>
  <si>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</si>
  <si>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</si>
  <si>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</si>
  <si>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</si>
  <si>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</si>
  <si>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</si>
  <si>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</si>
  <si>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</si>
  <si>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</si>
  <si>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</si>
  <si>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</si>
  <si>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</si>
  <si>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</si>
  <si>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</si>
  <si>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</si>
  <si>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</si>
  <si>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</si>
  <si>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</si>
  <si>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</si>
  <si>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</si>
  <si>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</si>
  <si>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</si>
  <si>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</si>
  <si>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</si>
  <si>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</si>
  <si>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</si>
  <si>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</si>
  <si>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</si>
  <si>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</si>
  <si>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</si>
  <si>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</si>
  <si>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</si>
  <si>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</si>
  <si>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</si>
  <si>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</si>
  <si>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</si>
  <si>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</si>
  <si>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</si>
  <si>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</si>
  <si>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</si>
  <si>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</si>
  <si>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</si>
  <si>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</si>
  <si>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</si>
  <si>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</si>
  <si>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</si>
  <si>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</si>
  <si>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</si>
  <si>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</si>
  <si>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</si>
  <si>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</si>
  <si>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</si>
  <si>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</si>
  <si>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</si>
  <si>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</si>
  <si>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</si>
  <si>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</si>
  <si>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</si>
  <si>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</si>
  <si>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</si>
  <si>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</si>
  <si>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</si>
  <si>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</si>
  <si>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</si>
  <si>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</si>
  <si>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</si>
  <si>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</si>
  <si>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</si>
  <si>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</si>
  <si>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</si>
  <si>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</si>
  <si>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</si>
  <si>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</si>
  <si>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</si>
  <si>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</si>
  <si>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</si>
  <si>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</si>
  <si>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</si>
  <si>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</si>
  <si>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</si>
  <si>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</si>
  <si>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</si>
  <si>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</si>
  <si>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</si>
  <si>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</si>
  <si>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</si>
  <si>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</si>
  <si>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</si>
  <si>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</si>
  <si>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</si>
  <si>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</si>
  <si>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</si>
  <si>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</si>
  <si>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</si>
  <si>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</si>
  <si>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</si>
  <si>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</si>
  <si>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</si>
  <si>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</si>
  <si>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</si>
  <si>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</si>
  <si>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</si>
  <si>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</si>
  <si>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</si>
  <si>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</si>
  <si>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</si>
  <si>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</si>
  <si>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</si>
  <si>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</si>
  <si>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</si>
  <si>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</si>
  <si>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</si>
  <si>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</si>
  <si>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</si>
  <si>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</si>
  <si>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</si>
  <si>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</si>
  <si>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</si>
  <si>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</si>
  <si>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</si>
  <si>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</si>
  <si>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</si>
  <si>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</si>
  <si>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</si>
  <si>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</si>
  <si>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</si>
  <si>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</si>
  <si>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</si>
  <si>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</si>
  <si>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</si>
  <si>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</si>
  <si>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</si>
  <si>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</si>
  <si>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</si>
  <si>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</si>
  <si>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</si>
  <si>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</si>
  <si>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</si>
  <si>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</si>
  <si>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</si>
  <si>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</si>
  <si>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</si>
  <si>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</si>
  <si>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</si>
  <si>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</si>
  <si>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</si>
  <si>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</si>
  <si>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</si>
  <si>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</si>
  <si>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</si>
  <si>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</si>
  <si>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</si>
  <si>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</si>
  <si>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</si>
  <si>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</si>
  <si>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</si>
  <si>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</si>
  <si>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</si>
  <si>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</si>
  <si>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</si>
  <si>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</si>
  <si>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</si>
  <si>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</si>
  <si>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</si>
  <si>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</si>
  <si>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</si>
  <si>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</si>
  <si>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</si>
  <si>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</si>
  <si>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</si>
  <si>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</si>
  <si>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</si>
  <si>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</si>
  <si>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</si>
  <si>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</si>
  <si>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</si>
  <si>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</si>
  <si>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</si>
  <si>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</si>
  <si>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</si>
  <si>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</si>
  <si>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</si>
  <si>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</si>
  <si>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</si>
  <si>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</si>
  <si>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</si>
  <si>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</si>
  <si>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</si>
  <si>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</si>
  <si>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</si>
  <si>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</si>
  <si>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</si>
  <si>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</si>
  <si>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</si>
  <si>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</si>
  <si>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</si>
  <si>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</si>
  <si>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</si>
  <si>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</si>
  <si>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</si>
  <si>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</si>
  <si>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</si>
  <si>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</si>
  <si>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</si>
  <si>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</si>
  <si>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</si>
  <si>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</si>
  <si>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</si>
  <si>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</si>
  <si>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</si>
  <si>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</si>
  <si>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</si>
  <si>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</si>
  <si>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</si>
  <si>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</si>
  <si>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</si>
  <si>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</si>
  <si>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</si>
  <si>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</si>
  <si>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</si>
  <si>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</si>
  <si>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</si>
  <si>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</si>
  <si>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</si>
  <si>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</si>
  <si>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</si>
  <si>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</si>
  <si>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</si>
  <si>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</si>
  <si>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</si>
  <si>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</si>
  <si>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</si>
  <si>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</si>
  <si>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</si>
  <si>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</si>
  <si>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</si>
  <si>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</si>
  <si>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</si>
  <si>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</si>
  <si>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</si>
  <si>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</si>
  <si>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</si>
  <si>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</si>
  <si>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</si>
  <si>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</si>
  <si>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</si>
  <si>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</si>
  <si>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</si>
  <si>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</si>
  <si>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</si>
  <si>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</si>
  <si>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</si>
  <si>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</si>
  <si>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</si>
  <si>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</si>
  <si>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</si>
  <si>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</si>
  <si>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</si>
  <si>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</si>
  <si>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</si>
  <si>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</si>
  <si>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</si>
  <si>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</si>
  <si>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</si>
  <si>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</si>
  <si>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</si>
  <si>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</si>
  <si>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</si>
  <si>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</si>
  <si>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</si>
  <si>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</si>
  <si>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</si>
  <si>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</si>
  <si>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</si>
  <si>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</si>
  <si>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</si>
  <si>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</si>
  <si>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</si>
  <si>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</si>
  <si>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</si>
  <si>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</si>
  <si>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</si>
  <si>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</si>
  <si>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</si>
  <si>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</si>
  <si>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</si>
  <si>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</si>
  <si>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</si>
  <si>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</si>
  <si>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</si>
  <si>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</si>
  <si>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</si>
  <si>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</si>
  <si>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</si>
  <si>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</si>
  <si>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</si>
  <si>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</si>
  <si>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</si>
  <si>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</si>
  <si>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</si>
  <si>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</si>
  <si>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</si>
  <si>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</si>
  <si>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</si>
  <si>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</si>
  <si>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</si>
  <si>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</si>
  <si>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</si>
  <si>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</si>
  <si>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</si>
  <si>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</si>
  <si>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</si>
  <si>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</si>
  <si>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</si>
  <si>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</si>
  <si>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</si>
  <si>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</si>
  <si>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</si>
  <si>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</si>
  <si>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</si>
  <si>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</si>
  <si>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</si>
  <si>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</si>
  <si>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</si>
  <si>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</si>
  <si>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</si>
  <si>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</si>
  <si>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</si>
  <si>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</si>
  <si>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</si>
  <si>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</si>
  <si>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</si>
  <si>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</si>
  <si>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</si>
  <si>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</si>
  <si>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</si>
  <si>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</si>
  <si>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</si>
  <si>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</si>
  <si>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</si>
  <si>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</si>
  <si>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</si>
  <si>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</si>
  <si>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</si>
  <si>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</si>
  <si>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</si>
  <si>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</si>
  <si>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</si>
  <si>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</si>
  <si>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</si>
  <si>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</si>
  <si>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</si>
  <si>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</si>
  <si>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</si>
  <si>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</si>
  <si>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</si>
  <si>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</si>
  <si>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</si>
  <si>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</si>
  <si>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</si>
  <si>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</si>
  <si>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</si>
  <si>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</si>
  <si>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</si>
  <si>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</si>
  <si>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</si>
  <si>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</si>
  <si>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</si>
  <si>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</si>
  <si>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</si>
  <si>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</si>
  <si>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</si>
  <si>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</si>
  <si>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</si>
  <si>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</si>
  <si>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</si>
  <si>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</si>
  <si>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</si>
  <si>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</si>
  <si>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</si>
  <si>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</si>
  <si>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</si>
  <si>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</si>
  <si>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</si>
  <si>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</si>
  <si>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</si>
  <si>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</si>
  <si>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</si>
  <si>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</si>
  <si>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</si>
  <si>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</si>
  <si>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</si>
  <si>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</si>
  <si>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</si>
  <si>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</si>
  <si>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</si>
  <si>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</si>
  <si>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</si>
  <si>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</si>
  <si>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</si>
  <si>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</si>
  <si>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</si>
  <si>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</si>
  <si>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</si>
  <si>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</si>
  <si>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</si>
  <si>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</si>
  <si>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</si>
  <si>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</si>
  <si>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</si>
  <si>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</si>
  <si>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</si>
  <si>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</si>
  <si>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</si>
  <si>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</si>
  <si>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</si>
  <si>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</si>
  <si>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</si>
  <si>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</si>
  <si>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</si>
  <si>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</si>
  <si>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</si>
  <si>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</si>
  <si>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</si>
  <si>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</si>
  <si>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</si>
  <si>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</si>
  <si>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</si>
  <si>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</si>
  <si>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</si>
  <si>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</si>
  <si>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</si>
  <si>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</si>
  <si>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</si>
  <si>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</si>
  <si>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</si>
  <si>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</si>
  <si>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</si>
  <si>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</si>
  <si>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</si>
  <si>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</si>
  <si>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</si>
  <si>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</si>
  <si>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</si>
  <si>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</si>
  <si>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</si>
  <si>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</si>
  <si>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</si>
  <si>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</si>
  <si>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</si>
  <si>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</si>
  <si>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</si>
  <si>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</si>
  <si>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</si>
  <si>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</si>
  <si>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</si>
  <si>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</si>
  <si>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</si>
  <si>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</si>
  <si>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</si>
  <si>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</si>
  <si>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</si>
  <si>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</si>
  <si>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</si>
  <si>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</si>
  <si>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</si>
  <si>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</si>
  <si>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</si>
  <si>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</si>
  <si>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</si>
  <si>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</si>
  <si>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</si>
  <si>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</si>
  <si>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</si>
  <si>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</si>
  <si>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</si>
  <si>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</si>
  <si>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</si>
  <si>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</si>
  <si>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</si>
  <si>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</si>
  <si>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</si>
  <si>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</si>
  <si>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</si>
  <si>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</si>
  <si>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</si>
  <si>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</si>
  <si>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</si>
  <si>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</si>
  <si>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</si>
  <si>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</si>
  <si>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</si>
  <si>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</si>
  <si>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</si>
  <si>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</si>
  <si>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</si>
  <si>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</si>
  <si>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</si>
  <si>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</si>
  <si>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</si>
  <si>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</si>
  <si>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</si>
  <si>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</si>
  <si>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</si>
  <si>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</si>
  <si>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</si>
  <si>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</si>
  <si>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</si>
  <si>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</si>
  <si>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</si>
  <si>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</si>
  <si>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</si>
  <si>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</si>
  <si>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</si>
  <si>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</si>
  <si>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</si>
  <si>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</si>
  <si>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</si>
  <si>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</si>
  <si>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</si>
  <si>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</si>
  <si>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</si>
  <si>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</si>
  <si>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</si>
  <si>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</si>
  <si>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</si>
  <si>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</si>
  <si>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</si>
  <si>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</si>
  <si>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</si>
  <si>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</si>
  <si>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</si>
  <si>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</si>
  <si>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</si>
  <si>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</si>
  <si>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</si>
  <si>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</si>
  <si>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</si>
  <si>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</si>
  <si>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</si>
  <si>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</si>
  <si>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</si>
  <si>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</si>
  <si>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</si>
  <si>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</si>
  <si>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</si>
  <si>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</si>
  <si>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</si>
  <si>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</si>
  <si>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</si>
  <si>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</si>
  <si>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</si>
  <si>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</si>
  <si>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</si>
  <si>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</si>
  <si>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</si>
  <si>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</si>
  <si>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</si>
  <si>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</si>
  <si>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</si>
  <si>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</si>
  <si>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</si>
  <si>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</si>
  <si>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</si>
  <si>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</si>
  <si>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</si>
  <si>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</si>
  <si>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</si>
  <si>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</si>
  <si>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</si>
  <si>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</si>
  <si>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</si>
  <si>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</si>
  <si>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</si>
  <si>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</si>
  <si>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</si>
  <si>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</si>
  <si>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</si>
  <si>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</si>
  <si>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</si>
  <si>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</si>
  <si>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</si>
  <si>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</si>
  <si>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</si>
  <si>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</si>
  <si>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</si>
  <si>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</si>
  <si>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</si>
  <si>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</si>
  <si>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</si>
  <si>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</si>
  <si>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</si>
  <si>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</si>
  <si>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</si>
  <si>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</si>
  <si>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</si>
  <si>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</si>
  <si>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</si>
  <si>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</si>
  <si>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</si>
  <si>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</si>
  <si>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</si>
  <si>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</si>
  <si>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</si>
  <si>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</si>
  <si>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</si>
  <si>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</si>
  <si>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</si>
  <si>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</si>
  <si>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</si>
  <si>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</si>
  <si>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</si>
  <si>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</si>
  <si>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</si>
  <si>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</si>
  <si>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</si>
  <si>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</si>
  <si>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</si>
  <si>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</si>
  <si>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</si>
  <si>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</si>
  <si>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</si>
  <si>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</si>
  <si>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</si>
  <si>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</si>
  <si>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</si>
  <si>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</si>
  <si>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</si>
  <si>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</si>
  <si>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</si>
  <si>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</si>
  <si>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</si>
  <si>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</si>
  <si>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</si>
  <si>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</si>
  <si>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</si>
  <si>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</si>
  <si>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</si>
  <si>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</si>
  <si>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</si>
  <si>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</si>
  <si>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</si>
  <si>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</si>
  <si>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</si>
  <si>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</si>
  <si>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</si>
  <si>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</si>
  <si>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</si>
  <si>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</si>
  <si>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</si>
  <si>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</si>
  <si>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</si>
  <si>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</si>
  <si>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</si>
  <si>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</si>
  <si>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</si>
  <si>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</si>
  <si>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</si>
  <si>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</si>
  <si>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</si>
  <si>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</si>
  <si>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</si>
  <si>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</si>
  <si>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</si>
  <si>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</si>
  <si>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</si>
  <si>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</si>
  <si>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</si>
  <si>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</si>
  <si>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</si>
  <si>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</si>
  <si>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</si>
  <si>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</si>
  <si>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</si>
  <si>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</si>
  <si>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</si>
  <si>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</si>
  <si>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</si>
  <si>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</si>
  <si>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</si>
  <si>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</si>
  <si>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</si>
  <si>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</si>
  <si>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</si>
  <si>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</si>
  <si>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</si>
  <si>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</si>
  <si>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</si>
  <si>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</si>
  <si>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</si>
  <si>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</si>
  <si>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</si>
  <si>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</si>
  <si>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</si>
  <si>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</si>
  <si>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</si>
  <si>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</si>
  <si>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</si>
  <si>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</si>
  <si>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</si>
  <si>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</si>
  <si>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</si>
  <si>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</si>
  <si>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</si>
  <si>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</si>
  <si>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</si>
  <si>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</si>
  <si>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</si>
  <si>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</si>
  <si>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</si>
  <si>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</si>
  <si>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</si>
  <si>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</si>
  <si>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</si>
  <si>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</si>
  <si>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</si>
  <si>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</si>
  <si>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</si>
  <si>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</si>
  <si>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</si>
  <si>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</si>
  <si>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</si>
  <si>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</si>
  <si>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</si>
  <si>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</si>
  <si>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</si>
  <si>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</si>
  <si>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</si>
  <si>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</si>
  <si>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</si>
  <si>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</si>
  <si>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</si>
  <si>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</si>
  <si>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</si>
  <si>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</si>
  <si>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</si>
  <si>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</si>
  <si>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</si>
  <si>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</si>
  <si>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</si>
  <si>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</si>
  <si>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</si>
  <si>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</si>
  <si>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</si>
  <si>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</si>
  <si>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</si>
  <si>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</si>
  <si>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</si>
  <si>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</si>
  <si>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</si>
  <si>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</si>
  <si>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</si>
  <si>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</si>
  <si>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</si>
  <si>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</si>
  <si>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</si>
  <si>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</si>
  <si>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</si>
  <si>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</si>
  <si>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</si>
  <si>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</si>
  <si>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</si>
  <si>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</si>
  <si>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</si>
  <si>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</si>
  <si>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</si>
  <si>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</si>
  <si>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</si>
  <si>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</si>
  <si>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</si>
  <si>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</si>
  <si>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</si>
  <si>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</si>
  <si>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</si>
  <si>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</si>
  <si>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</si>
  <si>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</si>
  <si>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</si>
  <si>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</si>
  <si>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</si>
  <si>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</si>
  <si>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</si>
  <si>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</si>
  <si>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</si>
  <si>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</si>
  <si>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</si>
  <si>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</si>
  <si>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</si>
  <si>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</si>
  <si>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</si>
  <si>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</si>
  <si>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</si>
  <si>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</si>
  <si>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</si>
  <si>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</si>
  <si>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</si>
  <si>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</si>
  <si>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</si>
  <si>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</si>
  <si>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</si>
  <si>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</si>
  <si>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</si>
  <si>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</si>
  <si>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</si>
  <si>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</si>
  <si>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</si>
  <si>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</si>
  <si>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</si>
  <si>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</si>
  <si>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</si>
  <si>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</si>
  <si>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</si>
  <si>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</si>
  <si>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</si>
  <si>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</si>
  <si>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</si>
  <si>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</si>
  <si>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</si>
  <si>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</si>
  <si>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</si>
  <si>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</si>
  <si>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</si>
  <si>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</si>
  <si>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</si>
  <si>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</si>
  <si>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</si>
  <si>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</si>
  <si>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</si>
  <si>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</si>
  <si>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</si>
  <si>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</si>
  <si>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</si>
  <si>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</si>
  <si>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</si>
  <si>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</si>
  <si>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</si>
  <si>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</si>
  <si>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</si>
  <si>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</si>
  <si>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</si>
  <si>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</si>
  <si>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</si>
  <si>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</si>
  <si>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</si>
  <si>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</si>
  <si>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</si>
  <si>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</si>
  <si>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</si>
  <si>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</si>
  <si>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</si>
  <si>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</si>
  <si>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</si>
  <si>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</si>
  <si>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</si>
  <si>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</si>
  <si>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</si>
  <si>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</si>
  <si>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</si>
  <si>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</si>
  <si>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</si>
  <si>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</si>
  <si>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</si>
  <si>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</si>
  <si>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</si>
  <si>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</si>
  <si>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</si>
  <si>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</si>
  <si>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</si>
  <si>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</si>
  <si>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</si>
  <si>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</si>
  <si>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</si>
  <si>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</si>
  <si>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</si>
  <si>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</si>
  <si>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</si>
  <si>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</si>
  <si>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</si>
  <si>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</si>
  <si>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</si>
  <si>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</si>
  <si>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</si>
  <si>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</si>
  <si>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</si>
  <si>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</si>
  <si>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</si>
  <si>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</si>
  <si>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</si>
  <si>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</si>
  <si>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</si>
  <si>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</si>
  <si>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</si>
  <si>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</si>
  <si>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</si>
  <si>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</si>
  <si>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</si>
  <si>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</si>
  <si>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</si>
  <si>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</si>
  <si>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</si>
  <si>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</si>
  <si>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</si>
  <si>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</si>
  <si>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</si>
  <si>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</si>
  <si>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</si>
  <si>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</si>
  <si>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</si>
  <si>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</si>
  <si>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</si>
  <si>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</si>
  <si>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</si>
  <si>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</si>
  <si>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</si>
  <si>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</si>
  <si>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</si>
  <si>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</si>
  <si>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</si>
  <si>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</si>
  <si>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</si>
  <si>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</si>
  <si>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</si>
  <si>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</si>
  <si>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</si>
  <si>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</si>
  <si>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</si>
  <si>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</si>
  <si>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</si>
  <si>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</si>
  <si>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</si>
  <si>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</si>
  <si>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</si>
  <si>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</si>
  <si>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</si>
  <si>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</si>
  <si>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</si>
  <si>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</si>
  <si>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</si>
  <si>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</si>
  <si>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</si>
  <si>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</si>
  <si>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</si>
  <si>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</si>
  <si>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</si>
  <si>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</si>
  <si>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</si>
  <si>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</si>
  <si>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</si>
  <si>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</si>
  <si>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</si>
  <si>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</si>
  <si>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</si>
  <si>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</si>
  <si>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</si>
  <si>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</si>
  <si>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</si>
  <si>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</si>
  <si>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</si>
  <si>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</si>
  <si>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</si>
  <si>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</si>
  <si>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</si>
  <si>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</si>
  <si>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</si>
  <si>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</si>
  <si>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</si>
  <si>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</si>
  <si>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</si>
  <si>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</si>
  <si>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</si>
  <si>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</si>
  <si>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</si>
  <si>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</si>
  <si>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</si>
  <si>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</si>
  <si>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</si>
  <si>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</si>
  <si>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</si>
  <si>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</si>
  <si>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</si>
  <si>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</si>
  <si>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</si>
  <si>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</si>
  <si>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</si>
  <si>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</si>
  <si>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</si>
  <si>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</si>
  <si>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</si>
  <si>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</si>
  <si>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</si>
  <si>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</si>
  <si>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</si>
  <si>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</si>
  <si>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</si>
  <si>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</si>
  <si>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</si>
  <si>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</si>
  <si>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</si>
  <si>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</si>
  <si>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</si>
  <si>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</si>
  <si>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</si>
  <si>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</si>
  <si>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</si>
  <si>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</si>
  <si>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</si>
  <si>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</si>
  <si>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</si>
  <si>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</si>
  <si>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</si>
  <si>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</si>
  <si>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</si>
  <si>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</si>
  <si>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</si>
  <si>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</si>
  <si>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</si>
  <si>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</si>
  <si>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</si>
  <si>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</si>
  <si>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</si>
  <si>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</si>
  <si>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</si>
  <si>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</si>
  <si>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</si>
  <si>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</si>
  <si>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</si>
  <si>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</si>
  <si>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</si>
  <si>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</si>
  <si>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</si>
  <si>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</si>
  <si>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</si>
  <si>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</si>
  <si>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</si>
  <si>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</si>
  <si>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</si>
  <si>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</si>
  <si>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</si>
  <si>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</si>
  <si>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</si>
  <si>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</si>
  <si>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</si>
  <si>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</si>
  <si>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</si>
  <si>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</si>
  <si>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</si>
  <si>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</si>
  <si>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</si>
  <si>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</si>
  <si>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</si>
  <si>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</si>
  <si>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</si>
  <si>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</si>
  <si>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</si>
  <si>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</si>
  <si>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</si>
  <si>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</si>
  <si>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</si>
  <si>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</si>
  <si>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</si>
  <si>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</si>
  <si>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</si>
  <si>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</si>
  <si>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</si>
  <si>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</si>
  <si>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</si>
  <si>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</si>
  <si>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</si>
  <si>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</si>
  <si>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</si>
  <si>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</si>
  <si>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</si>
  <si>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</si>
  <si>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</si>
  <si>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</si>
  <si>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</si>
  <si>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</si>
  <si>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</si>
  <si>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</si>
  <si>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</si>
  <si>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</si>
  <si>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</si>
  <si>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</si>
  <si>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</si>
  <si>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</si>
  <si>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</si>
  <si>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</si>
  <si>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</si>
  <si>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</si>
  <si>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</si>
  <si>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</si>
  <si>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</si>
  <si>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</si>
  <si>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</si>
  <si>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</si>
  <si>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</si>
  <si>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</si>
  <si>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</si>
  <si>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</si>
  <si>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</si>
  <si>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</si>
  <si>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</si>
  <si>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</si>
  <si>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</si>
  <si>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</si>
  <si>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</si>
  <si>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</si>
  <si>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</si>
  <si>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</si>
  <si>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</si>
  <si>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</si>
  <si>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</si>
  <si>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</si>
  <si>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</si>
  <si>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</si>
  <si>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</si>
  <si>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</si>
  <si>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</si>
  <si>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</si>
  <si>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</si>
  <si>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</si>
  <si>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</si>
  <si>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</si>
  <si>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</si>
  <si>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</si>
  <si>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</si>
  <si>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</si>
  <si>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</si>
  <si>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</si>
  <si>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</si>
  <si>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</si>
  <si>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</si>
  <si>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</si>
  <si>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</si>
  <si>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</si>
  <si>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</si>
  <si>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</si>
  <si>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</si>
  <si>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</si>
  <si>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</si>
  <si>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</si>
  <si>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</si>
  <si>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</si>
  <si>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</si>
  <si>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</si>
  <si>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</si>
  <si>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</si>
  <si>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</si>
  <si>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</si>
  <si>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</si>
  <si>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</si>
  <si>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</si>
  <si>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</si>
  <si>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</si>
  <si>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</si>
  <si>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</si>
  <si>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</si>
  <si>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</si>
  <si>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</si>
  <si>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</si>
  <si>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</si>
  <si>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</si>
  <si>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</si>
  <si>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</si>
  <si>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</si>
  <si>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</si>
  <si>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</si>
  <si>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</si>
  <si>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</si>
  <si>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</si>
  <si>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</si>
  <si>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</si>
  <si>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</si>
  <si>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</si>
  <si>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</si>
  <si>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</si>
  <si>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</si>
  <si>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</si>
  <si>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</si>
  <si>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</si>
  <si>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</si>
  <si>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</si>
  <si>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</si>
  <si>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</si>
  <si>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</si>
  <si>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</si>
  <si>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</si>
  <si>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</si>
  <si>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</si>
  <si>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</si>
  <si>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</si>
  <si>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</si>
  <si>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</si>
  <si>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</si>
  <si>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</si>
  <si>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</si>
  <si>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</si>
  <si>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</si>
  <si>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</si>
  <si>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</si>
  <si>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</si>
  <si>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</si>
  <si>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</si>
  <si>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</si>
  <si>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</si>
  <si>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</si>
  <si>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</si>
  <si>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</si>
  <si>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</si>
  <si>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</si>
  <si>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</si>
  <si>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</si>
  <si>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</si>
  <si>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</si>
  <si>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</si>
  <si>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</si>
  <si>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</si>
  <si>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</si>
  <si>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</si>
  <si>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</si>
  <si>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</si>
  <si>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</si>
  <si>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</si>
  <si>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</si>
  <si>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</si>
  <si>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</si>
  <si>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</si>
  <si>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</si>
  <si>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</si>
  <si>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</si>
  <si>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</si>
  <si>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</si>
  <si>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</si>
  <si>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</si>
  <si>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</si>
  <si>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</si>
  <si>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</si>
  <si>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</si>
  <si>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</si>
  <si>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</si>
  <si>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</si>
  <si>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</si>
  <si>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</si>
  <si>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</si>
  <si>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</si>
  <si>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</si>
  <si>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</si>
  <si>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</si>
  <si>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</si>
  <si>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</si>
  <si>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</si>
  <si>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</si>
  <si>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</si>
  <si>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</si>
  <si>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</si>
  <si>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</si>
  <si>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</si>
  <si>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</si>
  <si>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</si>
  <si>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</si>
  <si>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</si>
  <si>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</si>
  <si>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</si>
  <si>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</si>
  <si>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</si>
  <si>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</si>
  <si>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</si>
  <si>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</si>
  <si>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</si>
  <si>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</si>
  <si>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</si>
  <si>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</si>
  <si>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</si>
  <si>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</si>
  <si>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</si>
  <si>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</si>
  <si>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</si>
  <si>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</si>
  <si>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</si>
  <si>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</si>
  <si>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</si>
  <si>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</si>
  <si>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</si>
  <si>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</si>
  <si>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</si>
  <si>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</si>
  <si>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</si>
  <si>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</si>
  <si>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</si>
  <si>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</si>
  <si>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</si>
  <si>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</si>
  <si>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</si>
  <si>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</si>
  <si>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</si>
  <si>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</si>
  <si>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</si>
  <si>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</si>
  <si>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</si>
  <si>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</si>
  <si>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</si>
  <si>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</si>
  <si>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</si>
  <si>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</si>
  <si>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</si>
  <si>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</si>
  <si>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</si>
  <si>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</si>
  <si>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</si>
  <si>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</si>
  <si>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</si>
  <si>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</si>
  <si>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</si>
  <si>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</si>
  <si>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</si>
  <si>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</si>
  <si>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</si>
  <si>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</si>
  <si>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</si>
  <si>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</si>
  <si>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</si>
  <si>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</si>
  <si>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</si>
  <si>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</si>
  <si>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</si>
  <si>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</si>
  <si>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</si>
  <si>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</si>
  <si>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</si>
  <si>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</si>
  <si>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</si>
  <si>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</si>
  <si>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</si>
  <si>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</si>
  <si>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</si>
  <si>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</si>
  <si>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</si>
  <si>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</si>
  <si>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</si>
  <si>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</si>
  <si>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</si>
  <si>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</si>
  <si>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</si>
  <si>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</si>
  <si>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</si>
  <si>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</si>
  <si>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</si>
  <si>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</si>
  <si>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</si>
  <si>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</si>
  <si>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</si>
  <si>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</si>
  <si>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</si>
  <si>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</si>
  <si>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</si>
  <si>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</si>
  <si>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</si>
  <si>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</si>
  <si>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</si>
  <si>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</si>
  <si>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</si>
  <si>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</si>
  <si>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</si>
  <si>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</si>
  <si>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</si>
  <si>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</si>
  <si>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</si>
  <si>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</si>
  <si>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</si>
  <si>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</si>
  <si>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</si>
  <si>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</si>
  <si>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</si>
  <si>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</si>
  <si>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</si>
  <si>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</si>
  <si>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</si>
  <si>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</si>
  <si>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</si>
  <si>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</si>
  <si>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</si>
  <si>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</si>
  <si>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</si>
  <si>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</si>
  <si>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</si>
  <si>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</si>
  <si>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</si>
  <si>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</si>
  <si>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</si>
  <si>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</si>
  <si>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</si>
  <si>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</si>
  <si>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</si>
  <si>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</si>
  <si>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</si>
  <si>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</si>
  <si>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</si>
  <si>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</si>
  <si>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</si>
  <si>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</si>
  <si>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</si>
  <si>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</si>
  <si>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</si>
  <si>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</si>
  <si>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</si>
  <si>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</si>
  <si>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</si>
  <si>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</si>
  <si>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</si>
  <si>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</si>
  <si>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</si>
  <si>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</si>
  <si>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</si>
  <si>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</si>
  <si>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</si>
  <si>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</si>
  <si>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</si>
  <si>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</si>
  <si>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</si>
  <si>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</si>
  <si>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</si>
  <si>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</si>
  <si>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</si>
  <si>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</si>
  <si>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</si>
  <si>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</si>
  <si>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</si>
  <si>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</si>
  <si>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</si>
  <si>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</si>
  <si>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</si>
  <si>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</si>
  <si>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</si>
  <si>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</si>
  <si>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</si>
  <si>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</si>
  <si>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</si>
  <si>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</si>
  <si>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</si>
  <si>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</si>
  <si>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</si>
  <si>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</si>
  <si>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</si>
  <si>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</si>
  <si>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</si>
  <si>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</si>
  <si>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</si>
  <si>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</si>
  <si>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</si>
  <si>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</si>
  <si>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</si>
  <si>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</si>
  <si>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</si>
  <si>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</si>
  <si>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</si>
  <si>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</si>
  <si>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</si>
  <si>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</si>
  <si>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</si>
  <si>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</si>
  <si>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</si>
  <si>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</si>
  <si>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</si>
  <si>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</si>
  <si>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</si>
  <si>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</si>
  <si>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</si>
  <si>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</si>
  <si>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</si>
  <si>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</si>
  <si>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</si>
  <si>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</si>
  <si>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</si>
  <si>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</si>
  <si>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</si>
  <si>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</si>
  <si>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</si>
  <si>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</si>
  <si>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</si>
  <si>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</si>
  <si>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</si>
  <si>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</si>
  <si>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</si>
  <si>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</si>
  <si>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</si>
  <si>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</si>
  <si>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</si>
  <si>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</si>
  <si>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</si>
  <si>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</si>
  <si>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</si>
  <si>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</si>
  <si>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</si>
  <si>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</si>
  <si>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</si>
  <si>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</si>
  <si>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</si>
  <si>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</si>
  <si>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</si>
  <si>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</si>
  <si>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</si>
  <si>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</si>
  <si>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</si>
  <si>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</si>
  <si>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</si>
  <si>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</si>
  <si>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</si>
  <si>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</si>
  <si>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</si>
  <si>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</si>
  <si>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</si>
  <si>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</si>
  <si>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</si>
  <si>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</si>
  <si>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</si>
  <si>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</si>
  <si>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</si>
  <si>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</si>
  <si>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</si>
  <si>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</si>
  <si>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</si>
  <si>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</si>
  <si>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</si>
  <si>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</si>
  <si>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</si>
  <si>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</si>
  <si>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</si>
  <si>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</si>
  <si>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</si>
  <si>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</si>
  <si>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</si>
  <si>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</si>
  <si>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</si>
  <si>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</si>
  <si>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</si>
  <si>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</si>
  <si>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</si>
  <si>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</si>
  <si>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</si>
  <si>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</si>
  <si>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</si>
  <si>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</si>
  <si>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</si>
  <si>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</si>
  <si>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</si>
  <si>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</si>
  <si>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</si>
  <si>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</si>
  <si>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</si>
  <si>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</si>
  <si>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</si>
  <si>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</si>
  <si>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</si>
  <si>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</si>
  <si>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</si>
  <si>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</si>
  <si>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</si>
  <si>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</si>
  <si>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</si>
  <si>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</si>
  <si>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</si>
  <si>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</si>
  <si>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</si>
  <si>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</si>
  <si>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</si>
  <si>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</si>
  <si>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</si>
  <si>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</si>
  <si>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</si>
  <si>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</si>
  <si>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</si>
  <si>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</si>
  <si>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</si>
  <si>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</si>
  <si>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</si>
  <si>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</si>
  <si>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</si>
  <si>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</si>
  <si>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</si>
  <si>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</si>
  <si>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</si>
  <si>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</si>
  <si>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</si>
  <si>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</si>
  <si>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</si>
  <si>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</si>
  <si>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</si>
  <si>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</si>
  <si>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</si>
  <si>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</si>
  <si>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</si>
  <si>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</si>
  <si>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</si>
  <si>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</si>
  <si>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</si>
  <si>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</si>
  <si>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</si>
  <si>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</si>
  <si>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</si>
  <si>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</si>
  <si>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</si>
  <si>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</si>
  <si>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</si>
  <si>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</si>
  <si>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</si>
  <si>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</si>
  <si>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</si>
  <si>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</si>
  <si>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</si>
  <si>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</si>
  <si>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</si>
  <si>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</si>
  <si>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</si>
  <si>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</si>
  <si>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</si>
  <si>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</si>
  <si>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</si>
  <si>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</si>
  <si>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</si>
  <si>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</si>
  <si>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</si>
  <si>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</si>
  <si>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</si>
  <si>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</si>
  <si>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</si>
  <si>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</si>
  <si>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</si>
  <si>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</si>
  <si>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</si>
  <si>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</si>
  <si>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</si>
  <si>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</si>
  <si>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</si>
  <si>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</si>
  <si>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</si>
  <si>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</si>
  <si>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</si>
  <si>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</si>
  <si>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</si>
  <si>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</si>
  <si>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</si>
  <si>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</si>
  <si>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</si>
  <si>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</si>
  <si>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</si>
  <si>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</si>
  <si>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</si>
  <si>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</si>
  <si>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</si>
  <si>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</si>
  <si>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</si>
  <si>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</si>
  <si>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</si>
  <si>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</si>
  <si>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</si>
  <si>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</si>
  <si>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</si>
  <si>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</si>
  <si>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</si>
  <si>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</si>
  <si>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</si>
  <si>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</si>
  <si>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</si>
  <si>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</si>
  <si>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</si>
  <si>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</si>
  <si>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</si>
  <si>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</si>
  <si>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</si>
  <si>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</si>
  <si>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</si>
  <si>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</si>
  <si>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</si>
  <si>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</si>
  <si>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</si>
  <si>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</si>
  <si>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</si>
  <si>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</si>
  <si>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</si>
  <si>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</si>
  <si>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</si>
  <si>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</si>
  <si>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</si>
  <si>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</si>
  <si>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</si>
  <si>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</si>
  <si>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</si>
  <si>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</si>
  <si>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</si>
  <si>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</si>
  <si>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</si>
  <si>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</si>
  <si>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</si>
  <si>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</si>
  <si>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</si>
  <si>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</si>
  <si>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</si>
  <si>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</si>
  <si>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</si>
  <si>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</si>
  <si>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</si>
  <si>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</si>
  <si>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</si>
  <si>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</si>
  <si>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</si>
  <si>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</si>
  <si>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</si>
  <si>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</si>
  <si>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</si>
  <si>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</si>
  <si>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</si>
  <si>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</si>
  <si>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</si>
  <si>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</si>
  <si>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</si>
  <si>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</si>
  <si>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</si>
  <si>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</si>
  <si>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</si>
  <si>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</si>
  <si>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</si>
  <si>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</si>
  <si>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</si>
  <si>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</si>
  <si>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</si>
  <si>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</si>
  <si>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</si>
  <si>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</si>
  <si>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</si>
  <si>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</si>
  <si>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</si>
  <si>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</si>
  <si>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</si>
  <si>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</si>
  <si>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</si>
  <si>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</si>
  <si>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</si>
  <si>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</si>
  <si>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</si>
  <si>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</si>
  <si>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</si>
  <si>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</si>
  <si>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</si>
  <si>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</si>
  <si>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</si>
  <si>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</si>
  <si>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</si>
  <si>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</si>
  <si>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</si>
  <si>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</si>
  <si>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</si>
  <si>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</si>
  <si>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</si>
  <si>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</si>
  <si>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</si>
  <si>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</si>
  <si>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</si>
  <si>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</si>
  <si>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</si>
  <si>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</si>
  <si>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</si>
  <si>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</si>
  <si>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</si>
  <si>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</si>
  <si>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</si>
  <si>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</si>
  <si>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</si>
  <si>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</si>
  <si>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</si>
  <si>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</si>
  <si>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</si>
  <si>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</si>
  <si>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</si>
  <si>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</si>
  <si>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</si>
  <si>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</si>
  <si>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</si>
  <si>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</si>
  <si>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</si>
  <si>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</si>
  <si>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</si>
  <si>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</si>
  <si>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</si>
  <si>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</si>
  <si>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</si>
  <si>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</si>
  <si>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</si>
  <si>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</si>
  <si>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</si>
  <si>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</si>
  <si>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</si>
  <si>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</si>
  <si>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</si>
  <si>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</si>
  <si>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</si>
  <si>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</si>
  <si>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</si>
  <si>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</si>
  <si>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</si>
  <si>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</si>
  <si>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</si>
  <si>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</si>
  <si>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</si>
  <si>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</si>
  <si>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</si>
  <si>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</si>
  <si>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</si>
  <si>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</si>
  <si>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</si>
  <si>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</si>
  <si>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</si>
  <si>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</si>
  <si>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</si>
  <si>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</si>
  <si>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</si>
  <si>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</si>
  <si>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</si>
  <si>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</si>
  <si>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</si>
  <si>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</si>
  <si>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</si>
  <si>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</si>
  <si>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</si>
  <si>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</si>
  <si>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</si>
  <si>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</si>
  <si>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</si>
  <si>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</si>
  <si>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</si>
  <si>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</si>
  <si>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</si>
  <si>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</si>
  <si>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</si>
  <si>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</si>
  <si>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</si>
  <si>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</si>
  <si>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</si>
  <si>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</si>
  <si>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</si>
  <si>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</si>
  <si>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</si>
  <si>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</si>
  <si>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</si>
  <si>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</si>
  <si>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</si>
  <si>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</si>
  <si>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</si>
  <si>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</si>
  <si>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</si>
  <si>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</si>
  <si>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</si>
  <si>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</si>
  <si>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</si>
  <si>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</si>
  <si>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</si>
  <si>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</si>
  <si>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</si>
  <si>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</si>
  <si>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</si>
  <si>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</si>
  <si>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</si>
  <si>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</si>
  <si>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</si>
  <si>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</si>
  <si>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</si>
  <si>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</si>
  <si>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</si>
  <si>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</si>
  <si>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</si>
  <si>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</si>
  <si>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</si>
  <si>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</si>
  <si>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</si>
  <si>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</si>
  <si>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</si>
  <si>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</si>
  <si>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</si>
  <si>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</si>
  <si>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</si>
  <si>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</si>
  <si>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</si>
  <si>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</si>
  <si>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</si>
  <si>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</si>
  <si>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</si>
  <si>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</si>
  <si>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</si>
  <si>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</si>
  <si>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</si>
  <si>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</si>
  <si>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</si>
  <si>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</si>
  <si>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</si>
  <si>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</si>
  <si>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</si>
  <si>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</si>
  <si>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</si>
  <si>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</si>
  <si>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</si>
  <si>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</si>
  <si>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</si>
  <si>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</si>
  <si>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</si>
  <si>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</si>
  <si>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</si>
  <si>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</si>
  <si>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</si>
  <si>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</si>
  <si>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</si>
  <si>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</si>
  <si>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</si>
  <si>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</si>
  <si>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</si>
  <si>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</si>
  <si>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</si>
  <si>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</si>
  <si>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</si>
  <si>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</si>
  <si>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</si>
  <si>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</si>
  <si>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</si>
  <si>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</si>
  <si>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</si>
  <si>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</si>
  <si>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</si>
  <si>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</si>
  <si>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</si>
  <si>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</si>
  <si>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</si>
  <si>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</si>
  <si>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</si>
  <si>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</si>
  <si>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</si>
  <si>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</si>
  <si>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</si>
  <si>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</si>
  <si>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</si>
  <si>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</si>
  <si>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</si>
  <si>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</si>
  <si>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</si>
  <si>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</si>
  <si>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</si>
  <si>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</si>
  <si>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</si>
  <si>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</si>
  <si>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</si>
  <si>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</si>
  <si>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</si>
  <si>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</si>
  <si>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</si>
  <si>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</si>
  <si>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</si>
  <si>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</si>
  <si>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</si>
  <si>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</si>
  <si>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</si>
  <si>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</si>
  <si>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</si>
  <si>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</si>
  <si>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</si>
  <si>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</si>
  <si>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</si>
  <si>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</si>
  <si>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</si>
  <si>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</si>
  <si>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</si>
  <si>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</si>
  <si>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</si>
  <si>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</si>
  <si>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</si>
  <si>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</si>
  <si>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</si>
  <si>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</si>
  <si>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</si>
  <si>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</si>
  <si>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</si>
  <si>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</si>
  <si>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</si>
  <si>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</si>
  <si>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</si>
  <si>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</si>
  <si>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</si>
  <si>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</si>
  <si>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</si>
  <si>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</si>
  <si>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</si>
  <si>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</si>
  <si>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</si>
  <si>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</si>
  <si>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</si>
  <si>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</si>
  <si>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</si>
  <si>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</si>
  <si>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</si>
  <si>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</si>
  <si>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</si>
  <si>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</si>
  <si>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</si>
  <si>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</si>
  <si>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</si>
  <si>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</si>
  <si>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</si>
  <si>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</si>
  <si>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</si>
  <si>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</si>
  <si>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</si>
  <si>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</si>
  <si>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</si>
  <si>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</si>
  <si>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</si>
  <si>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</si>
  <si>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</si>
  <si>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</si>
  <si>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</si>
  <si>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</si>
  <si>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</si>
  <si>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</si>
  <si>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</si>
  <si>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</si>
  <si>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</si>
  <si>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</si>
  <si>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</si>
  <si>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</si>
  <si>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</si>
  <si>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</si>
  <si>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</si>
  <si>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</si>
  <si>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</si>
  <si>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</si>
  <si>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</si>
  <si>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</si>
  <si>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</si>
  <si>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</si>
  <si>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</si>
  <si>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</si>
  <si>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</si>
  <si>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</si>
  <si>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</si>
  <si>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</si>
  <si>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</si>
  <si>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</si>
  <si>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</si>
  <si>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</si>
  <si>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</si>
  <si>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</si>
  <si>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</si>
  <si>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</si>
  <si>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</si>
  <si>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</si>
  <si>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</si>
  <si>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</si>
  <si>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</si>
  <si>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</si>
  <si>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</si>
  <si>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</si>
  <si>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</si>
  <si>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</si>
  <si>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</si>
  <si>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</si>
  <si>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</si>
  <si>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</si>
  <si>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</si>
  <si>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</si>
  <si>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</si>
  <si>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</si>
  <si>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</si>
  <si>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</si>
  <si>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</si>
  <si>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</si>
  <si>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</si>
  <si>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</si>
  <si>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</si>
  <si>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</si>
  <si>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</si>
  <si>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</si>
  <si>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</si>
  <si>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</si>
  <si>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</si>
  <si>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</si>
  <si>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</si>
  <si>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</si>
  <si>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</si>
  <si>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</si>
  <si>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</si>
  <si>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</si>
  <si>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</si>
  <si>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</si>
  <si>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</si>
  <si>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</si>
  <si>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</si>
  <si>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</si>
  <si>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</si>
  <si>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</si>
  <si>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</si>
  <si>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</si>
  <si>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</si>
  <si>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</si>
  <si>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</si>
  <si>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</si>
  <si>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</si>
  <si>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</si>
  <si>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</si>
  <si>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</si>
  <si>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</si>
  <si>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</si>
  <si>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</si>
  <si>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</si>
  <si>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</si>
  <si>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</si>
  <si>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</si>
  <si>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</si>
  <si>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</si>
  <si>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</si>
  <si>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</si>
  <si>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</si>
  <si>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</si>
  <si>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</si>
  <si>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</si>
  <si>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</si>
  <si>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</si>
  <si>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</si>
  <si>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</si>
  <si>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</si>
  <si>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</si>
  <si>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</si>
  <si>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</si>
  <si>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</si>
  <si>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</si>
  <si>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</si>
  <si>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</si>
  <si>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</si>
  <si>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</si>
  <si>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</si>
  <si>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</si>
  <si>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</si>
  <si>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</si>
  <si>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</si>
  <si>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</si>
  <si>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</si>
  <si>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</si>
  <si>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</si>
  <si>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</si>
  <si>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</si>
  <si>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</si>
  <si>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</si>
  <si>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</si>
  <si>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</si>
  <si>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</si>
  <si>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</si>
  <si>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</si>
  <si>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</si>
  <si>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</si>
  <si>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</si>
  <si>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</si>
  <si>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</si>
  <si>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</si>
  <si>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</si>
  <si>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</si>
  <si>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</si>
  <si>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</si>
  <si>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</si>
  <si>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</si>
  <si>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</si>
  <si>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</si>
  <si>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</si>
  <si>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</si>
  <si>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</si>
  <si>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</si>
  <si>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</si>
  <si>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</si>
  <si>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</si>
  <si>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</si>
  <si>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</si>
  <si>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</si>
  <si>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</si>
  <si>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</si>
  <si>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</si>
  <si>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</si>
  <si>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</si>
  <si>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</si>
  <si>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</si>
  <si>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</si>
  <si>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</si>
  <si>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</si>
  <si>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</si>
  <si>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</si>
  <si>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</si>
  <si>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</si>
  <si>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</si>
  <si>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</si>
  <si>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</si>
  <si>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</si>
  <si>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</si>
  <si>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</si>
  <si>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</si>
  <si>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</si>
  <si>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</si>
  <si>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</si>
  <si>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</si>
  <si>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</si>
  <si>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</si>
  <si>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</si>
  <si>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</si>
  <si>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</si>
  <si>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</si>
  <si>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</si>
  <si>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</si>
  <si>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</si>
  <si>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</si>
  <si>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</si>
  <si>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</si>
  <si>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</si>
  <si>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</si>
  <si>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</si>
  <si>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</si>
  <si>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</si>
  <si>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</si>
  <si>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</si>
  <si>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</si>
  <si>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</si>
  <si>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</si>
  <si>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</si>
  <si>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</si>
  <si>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</si>
  <si>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</si>
  <si>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</si>
  <si>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</si>
  <si>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</si>
  <si>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</si>
  <si>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</si>
  <si>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</si>
  <si>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</si>
  <si>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</si>
  <si>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</si>
  <si>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</si>
  <si>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</si>
  <si>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</si>
  <si>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</si>
  <si>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</si>
  <si>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</si>
  <si>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</si>
  <si>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</si>
  <si>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</si>
  <si>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</si>
  <si>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</si>
  <si>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</si>
  <si>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</si>
  <si>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</si>
  <si>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</si>
  <si>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</si>
  <si>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</si>
  <si>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</si>
  <si>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</si>
  <si>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</si>
  <si>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</si>
  <si>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</si>
  <si>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</si>
  <si>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</si>
  <si>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</si>
  <si>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</si>
  <si>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</si>
  <si>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</si>
  <si>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</si>
  <si>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</si>
  <si>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</si>
  <si>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</si>
  <si>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</si>
  <si>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</si>
  <si>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</si>
  <si>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</si>
  <si>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</si>
  <si>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</si>
  <si>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</si>
  <si>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</si>
  <si>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</si>
  <si>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</si>
  <si>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</si>
  <si>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</si>
  <si>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</si>
  <si>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</si>
  <si>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</si>
  <si>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</si>
  <si>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</si>
  <si>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</si>
  <si>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</si>
  <si>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</si>
  <si>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</si>
  <si>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</si>
  <si>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</si>
  <si>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</si>
  <si>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</si>
  <si>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</si>
  <si>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</si>
  <si>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</si>
  <si>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</si>
  <si>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</si>
  <si>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</si>
  <si>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</si>
  <si>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</si>
  <si>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</si>
  <si>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</si>
  <si>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</si>
  <si>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</si>
  <si>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</si>
  <si>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</si>
  <si>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</si>
  <si>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</si>
  <si>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</si>
  <si>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</si>
  <si>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</si>
  <si>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</si>
  <si>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</si>
  <si>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</si>
  <si>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</si>
  <si>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</si>
  <si>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</si>
  <si>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</si>
  <si>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</si>
  <si>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</si>
  <si>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</si>
  <si>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</si>
  <si>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</si>
  <si>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</si>
  <si>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</si>
  <si>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</si>
  <si>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</si>
  <si>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</si>
  <si>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</si>
  <si>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</si>
  <si>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</si>
  <si>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</si>
  <si>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</si>
  <si>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</si>
  <si>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</si>
  <si>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</si>
  <si>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</si>
  <si>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</si>
  <si>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</si>
  <si>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</si>
  <si>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</si>
  <si>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</si>
  <si>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</si>
  <si>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</si>
  <si>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</si>
  <si>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</si>
  <si>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</si>
  <si>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</si>
  <si>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</si>
  <si>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</si>
  <si>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</si>
  <si>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</si>
  <si>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</si>
  <si>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</si>
  <si>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</si>
  <si>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</si>
  <si>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</si>
  <si>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</si>
  <si>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</si>
  <si>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</si>
  <si>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</si>
  <si>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</si>
  <si>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</si>
  <si>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</si>
  <si>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</si>
  <si>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</si>
  <si>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</si>
  <si>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</si>
  <si>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</si>
  <si>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</si>
  <si>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</si>
  <si>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</si>
  <si>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</si>
  <si>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</si>
  <si>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</si>
  <si>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</si>
  <si>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</si>
  <si>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</si>
  <si>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</si>
  <si>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</si>
  <si>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</si>
  <si>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</si>
  <si>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</si>
  <si>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</si>
  <si>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</si>
  <si>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</si>
  <si>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</si>
  <si>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</si>
  <si>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</si>
  <si>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</si>
  <si>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</si>
  <si>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</si>
  <si>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</si>
  <si>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</si>
  <si>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</si>
  <si>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</si>
  <si>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</si>
  <si>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</si>
  <si>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</si>
  <si>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</si>
  <si>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</si>
  <si>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</si>
  <si>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</si>
  <si>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</si>
  <si>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</si>
  <si>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</si>
  <si>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</si>
  <si>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</si>
  <si>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</si>
  <si>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</si>
  <si>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</si>
  <si>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</si>
  <si>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</si>
  <si>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</si>
  <si>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</si>
  <si>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</si>
  <si>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</si>
  <si>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</si>
  <si>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</si>
  <si>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</si>
  <si>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</si>
  <si>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</si>
  <si>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</si>
  <si>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</si>
  <si>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</si>
  <si>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</si>
  <si>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</si>
  <si>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</si>
  <si>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</si>
  <si>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</si>
  <si>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</si>
  <si>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</si>
  <si>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</si>
  <si>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</si>
  <si>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</si>
  <si>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</si>
  <si>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</si>
  <si>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</si>
  <si>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</si>
  <si>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</si>
  <si>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</si>
  <si>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</si>
  <si>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</si>
  <si>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</si>
  <si>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</si>
  <si>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</si>
  <si>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</si>
  <si>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</si>
  <si>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</si>
  <si>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</si>
  <si>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</si>
  <si>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</si>
  <si>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</si>
  <si>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</si>
  <si>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</si>
  <si>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</si>
  <si>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</si>
  <si>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</si>
  <si>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</si>
  <si>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</si>
  <si>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</si>
  <si>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</si>
  <si>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</si>
  <si>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</si>
  <si>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</si>
  <si>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</si>
  <si>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</si>
  <si>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</si>
  <si>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</si>
  <si>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</si>
  <si>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</si>
  <si>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</si>
  <si>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</si>
  <si>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</si>
  <si>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</si>
  <si>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</si>
  <si>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</si>
  <si>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</si>
  <si>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</si>
  <si>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</si>
  <si>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</si>
  <si>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</si>
  <si>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</si>
  <si>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</si>
  <si>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</si>
  <si>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</si>
  <si>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</si>
  <si>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</si>
  <si>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</si>
  <si>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</si>
  <si>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</si>
  <si>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</si>
  <si>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</si>
  <si>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</si>
  <si>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</si>
  <si>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</si>
  <si>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</si>
  <si>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</si>
  <si>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</si>
  <si>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</si>
  <si>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</si>
  <si>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</si>
  <si>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</si>
  <si>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</si>
  <si>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</si>
  <si>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</si>
  <si>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</si>
  <si>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</si>
  <si>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</si>
  <si>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</si>
  <si>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</si>
  <si>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</si>
  <si>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</si>
  <si>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</si>
  <si>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</si>
  <si>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</si>
  <si>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</si>
  <si>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</si>
  <si>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</si>
  <si>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</si>
  <si>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</si>
  <si>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</si>
  <si>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</si>
  <si>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</si>
  <si>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</si>
  <si>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</si>
  <si>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</si>
  <si>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</si>
  <si>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</si>
  <si>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</si>
  <si>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</si>
  <si>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</si>
  <si>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</si>
  <si>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</si>
  <si>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</si>
  <si>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</si>
  <si>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</si>
  <si>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</si>
  <si>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</si>
  <si>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</si>
  <si>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</si>
  <si>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</si>
  <si>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</si>
  <si>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</si>
  <si>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</si>
  <si>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</si>
  <si>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</si>
  <si>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</si>
  <si>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</si>
  <si>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</si>
  <si>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</si>
  <si>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</si>
  <si>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</si>
  <si>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</si>
  <si>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</si>
  <si>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</si>
  <si>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</si>
  <si>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</si>
  <si>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</si>
  <si>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</si>
  <si>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</si>
  <si>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</si>
  <si>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</si>
  <si>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</si>
  <si>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</si>
  <si>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</si>
  <si>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</si>
  <si>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</si>
  <si>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</si>
  <si>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</si>
  <si>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</si>
  <si>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</si>
  <si>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</si>
  <si>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</si>
  <si>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</si>
  <si>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</si>
  <si>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</si>
  <si>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</si>
  <si>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</si>
  <si>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</si>
  <si>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</si>
  <si>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</si>
  <si>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</si>
  <si>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</si>
  <si>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</si>
  <si>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</si>
  <si>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</si>
  <si>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</si>
  <si>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</si>
  <si>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</si>
  <si>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</si>
  <si>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</si>
  <si>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</si>
  <si>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</si>
  <si>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</si>
  <si>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</si>
  <si>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</si>
  <si>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</si>
  <si>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</si>
  <si>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</si>
  <si>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</si>
  <si>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</si>
  <si>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</si>
  <si>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</si>
  <si>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</si>
  <si>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</si>
  <si>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</si>
  <si>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</si>
  <si>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</si>
  <si>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</si>
  <si>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</si>
  <si>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</si>
  <si>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</si>
  <si>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</si>
  <si>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</si>
  <si>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</si>
  <si>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</si>
  <si>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</si>
  <si>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</si>
  <si>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</si>
  <si>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</si>
  <si>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</si>
  <si>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</si>
  <si>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</si>
  <si>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</si>
  <si>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</si>
  <si>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</si>
  <si>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</si>
  <si>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</si>
  <si>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</si>
  <si>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</si>
  <si>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</si>
  <si>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</si>
  <si>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</si>
  <si>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</si>
  <si>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</si>
  <si>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</si>
  <si>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</si>
  <si>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</si>
  <si>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</si>
  <si>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</si>
  <si>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</si>
  <si>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</si>
  <si>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</si>
  <si>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</si>
  <si>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</si>
  <si>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</si>
  <si>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</si>
  <si>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</si>
  <si>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</si>
  <si>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</si>
  <si>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</si>
  <si>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</si>
  <si>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</si>
  <si>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</si>
  <si>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</si>
  <si>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</si>
  <si>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</si>
  <si>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</si>
  <si>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</si>
  <si>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</si>
  <si>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</si>
  <si>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</si>
  <si>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</si>
  <si>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</si>
  <si>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</si>
  <si>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</si>
  <si>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</si>
  <si>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</si>
  <si>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</si>
  <si>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</si>
  <si>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</si>
  <si>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</si>
  <si>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</si>
  <si>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</si>
  <si>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</si>
  <si>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</si>
  <si>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</si>
  <si>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</si>
  <si>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</si>
  <si>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</si>
  <si>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</si>
  <si>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</si>
  <si>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</si>
  <si>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</si>
  <si>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</si>
  <si>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</si>
  <si>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</si>
  <si>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</si>
  <si>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</si>
  <si>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</si>
  <si>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</si>
  <si>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</si>
  <si>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</si>
  <si>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</si>
  <si>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</si>
  <si>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</si>
  <si>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</si>
  <si>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</si>
  <si>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</si>
  <si>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</si>
  <si>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</si>
  <si>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</si>
  <si>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</si>
  <si>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</si>
  <si>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</si>
  <si>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</si>
  <si>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</si>
  <si>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</si>
  <si>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</si>
  <si>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</si>
  <si>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</si>
  <si>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</si>
  <si>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</si>
  <si>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</si>
  <si>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</si>
  <si>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</si>
  <si>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</si>
  <si>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</si>
  <si>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</si>
  <si>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</si>
  <si>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</si>
  <si>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</si>
  <si>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</si>
  <si>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</si>
  <si>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</si>
  <si>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</si>
  <si>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</si>
  <si>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</si>
  <si>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</si>
  <si>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</si>
  <si>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</si>
  <si>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</si>
  <si>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</si>
  <si>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</si>
  <si>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</si>
  <si>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</si>
  <si>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</si>
  <si>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</si>
  <si>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</si>
  <si>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</si>
  <si>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</si>
  <si>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</si>
  <si>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</si>
  <si>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</si>
  <si>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</si>
  <si>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</si>
  <si>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</si>
  <si>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</si>
  <si>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</si>
  <si>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</si>
  <si>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</si>
  <si>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</si>
  <si>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</si>
  <si>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</si>
  <si>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</si>
  <si>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</si>
  <si>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</si>
  <si>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</si>
  <si>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</si>
  <si>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</si>
  <si>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</si>
  <si>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</si>
  <si>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</si>
  <si>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</si>
  <si>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</si>
  <si>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</si>
  <si>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</si>
  <si>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</si>
  <si>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</si>
  <si>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</si>
  <si>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</si>
  <si>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</si>
  <si>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</si>
  <si>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</si>
  <si>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</si>
  <si>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</si>
  <si>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</si>
  <si>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</si>
  <si>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</si>
  <si>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</si>
  <si>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</si>
  <si>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</si>
  <si>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</si>
  <si>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</si>
  <si>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</si>
  <si>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</si>
  <si>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</si>
  <si>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</si>
  <si>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</si>
  <si>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</si>
  <si>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</si>
  <si>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</si>
  <si>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</si>
  <si>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</si>
  <si>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</si>
  <si>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</si>
  <si>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</si>
  <si>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</si>
  <si>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</si>
  <si>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</si>
  <si>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</si>
  <si>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</si>
  <si>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</si>
  <si>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</si>
  <si>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</si>
  <si>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</si>
  <si>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</si>
  <si>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</si>
  <si>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</si>
  <si>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</si>
  <si>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</si>
  <si>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</si>
  <si>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</si>
  <si>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</si>
  <si>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</si>
  <si>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</si>
  <si>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</si>
  <si>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</si>
  <si>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</si>
  <si>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</si>
  <si>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</si>
  <si>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</si>
  <si>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</si>
  <si>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</si>
  <si>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</si>
  <si>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</si>
  <si>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</si>
  <si>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</si>
  <si>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</si>
  <si>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</si>
  <si>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</si>
  <si>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</si>
  <si>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</si>
  <si>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</si>
  <si>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</si>
  <si>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</si>
  <si>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</si>
  <si>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</si>
  <si>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</si>
  <si>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</si>
  <si>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</si>
  <si>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</si>
  <si>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</si>
  <si>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</si>
  <si>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</si>
  <si>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</si>
  <si>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</si>
  <si>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</si>
  <si>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</si>
  <si>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</si>
  <si>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</si>
  <si>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</si>
  <si>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</si>
  <si>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</si>
  <si>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</si>
  <si>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</si>
  <si>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</si>
  <si>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</si>
  <si>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</si>
  <si>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</si>
  <si>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</si>
  <si>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</si>
  <si>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</si>
  <si>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</si>
  <si>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</si>
  <si>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</si>
  <si>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</si>
  <si>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</si>
  <si>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</si>
  <si>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</si>
  <si>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</si>
  <si>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</si>
  <si>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</si>
  <si>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</si>
  <si>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</si>
  <si>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</si>
  <si>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</si>
  <si>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</si>
  <si>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</si>
  <si>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</si>
  <si>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</si>
  <si>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</si>
  <si>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</si>
  <si>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</si>
  <si>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</si>
  <si>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</si>
  <si>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</si>
  <si>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</si>
  <si>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</si>
  <si>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</si>
  <si>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</si>
  <si>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</si>
  <si>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</si>
  <si>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</si>
  <si>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</si>
  <si>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</si>
  <si>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</si>
  <si>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</si>
  <si>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</si>
  <si>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</si>
  <si>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</si>
  <si>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</si>
  <si>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</si>
  <si>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</si>
  <si>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</si>
  <si>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</si>
  <si>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</si>
  <si>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</si>
  <si>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</si>
  <si>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</si>
  <si>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</si>
  <si>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</si>
  <si>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</si>
  <si>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</si>
  <si>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</si>
  <si>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</si>
  <si>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</si>
  <si>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</si>
  <si>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</si>
  <si>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</si>
  <si>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</si>
  <si>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</si>
  <si>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</si>
  <si>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</si>
  <si>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</si>
  <si>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</si>
  <si>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</si>
  <si>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</si>
  <si>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</si>
  <si>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</si>
  <si>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</si>
  <si>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</si>
  <si>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</si>
  <si>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</si>
  <si>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</si>
  <si>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</si>
  <si>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</si>
  <si>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</si>
  <si>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</si>
  <si>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</si>
  <si>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</si>
  <si>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</si>
  <si>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</si>
  <si>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</si>
  <si>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</si>
  <si>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</si>
  <si>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</si>
  <si>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</si>
  <si>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</si>
  <si>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</si>
  <si>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</si>
  <si>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</si>
  <si>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</si>
  <si>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</si>
  <si>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</si>
  <si>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</si>
  <si>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</si>
  <si>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</si>
  <si>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</si>
  <si>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</si>
  <si>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</si>
  <si>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</si>
  <si>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</si>
  <si>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</si>
  <si>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</si>
  <si>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</si>
  <si>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</si>
  <si>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</si>
  <si>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</si>
  <si>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</si>
  <si>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</si>
  <si>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</si>
  <si>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</si>
  <si>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</si>
  <si>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</si>
  <si>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</si>
  <si>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</si>
  <si>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</si>
  <si>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</si>
  <si>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</si>
  <si>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</si>
  <si>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</si>
  <si>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</si>
  <si>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</si>
  <si>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</si>
  <si>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</si>
  <si>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</si>
  <si>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</si>
  <si>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</si>
  <si>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</si>
  <si>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</si>
  <si>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</si>
  <si>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</si>
  <si>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</si>
  <si>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</si>
  <si>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</si>
  <si>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</si>
  <si>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</si>
  <si>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</si>
  <si>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</si>
  <si>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</si>
  <si>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</si>
  <si>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</si>
  <si>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</si>
  <si>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</si>
  <si>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</si>
  <si>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</si>
  <si>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</si>
  <si>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</si>
  <si>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</si>
  <si>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</si>
  <si>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</si>
  <si>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</si>
  <si>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</si>
  <si>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</si>
  <si>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</si>
  <si>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</si>
  <si>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</si>
  <si>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</si>
  <si>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</si>
  <si>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</si>
  <si>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</si>
  <si>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</si>
  <si>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</si>
  <si>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</si>
  <si>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</si>
  <si>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</si>
  <si>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</si>
  <si>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</si>
  <si>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</si>
  <si>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</si>
  <si>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</si>
  <si>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</si>
  <si>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</si>
  <si>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</si>
  <si>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</si>
  <si>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</si>
  <si>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</si>
  <si>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</si>
  <si>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</si>
  <si>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</si>
  <si>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</si>
  <si>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</si>
  <si>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</si>
  <si>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</si>
  <si>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</si>
  <si>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</si>
  <si>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</si>
  <si>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</si>
  <si>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</si>
  <si>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</si>
  <si>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</si>
  <si>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</si>
  <si>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</si>
  <si>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</si>
  <si>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</si>
  <si>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</si>
  <si>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</si>
  <si>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</si>
  <si>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</si>
  <si>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</si>
  <si>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</si>
  <si>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</si>
  <si>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</si>
  <si>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</si>
  <si>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</si>
  <si>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</si>
  <si>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</si>
  <si>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</si>
  <si>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</si>
  <si>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</si>
  <si>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</si>
  <si>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</si>
  <si>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</si>
  <si>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</si>
  <si>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</si>
  <si>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</si>
  <si>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</si>
  <si>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</si>
  <si>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</si>
  <si>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</si>
  <si>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</si>
  <si>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</si>
  <si>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</si>
  <si>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</si>
  <si>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</si>
  <si>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</si>
  <si>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</si>
  <si>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</si>
  <si>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</si>
  <si>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</si>
  <si>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</si>
  <si>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</si>
  <si>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</si>
  <si>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</si>
  <si>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</si>
  <si>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</si>
  <si>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</si>
  <si>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</si>
  <si>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</si>
  <si>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</si>
  <si>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</si>
  <si>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</si>
  <si>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</si>
  <si>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</si>
  <si>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</si>
  <si>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</si>
  <si>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</si>
  <si>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</si>
  <si>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</si>
  <si>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</si>
  <si>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</si>
  <si>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</si>
  <si>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</si>
  <si>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</si>
  <si>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</si>
  <si>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</si>
  <si>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</si>
  <si>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</si>
  <si>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</si>
  <si>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</si>
  <si>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</si>
  <si>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</si>
  <si>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</si>
  <si>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</si>
  <si>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</si>
  <si>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</si>
  <si>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</si>
  <si>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</si>
  <si>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</si>
  <si>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</si>
  <si>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</si>
  <si>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</si>
  <si>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</si>
  <si>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</si>
  <si>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</si>
  <si>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</si>
  <si>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</si>
  <si>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</si>
  <si>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</si>
  <si>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</si>
  <si>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</si>
  <si>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</si>
  <si>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</si>
  <si>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</si>
  <si>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</si>
  <si>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</si>
  <si>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</si>
  <si>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</si>
  <si>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</si>
  <si>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</si>
  <si>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</si>
  <si>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</si>
  <si>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</si>
  <si>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</si>
  <si>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</si>
  <si>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</si>
  <si>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</si>
  <si>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</si>
  <si>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</si>
  <si>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</si>
  <si>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</si>
  <si>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</si>
  <si>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</si>
  <si>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</si>
  <si>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</si>
  <si>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</si>
  <si>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</si>
  <si>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</si>
  <si>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</si>
  <si>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</si>
  <si>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</si>
  <si>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</si>
  <si>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</si>
  <si>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</si>
  <si>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</si>
  <si>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</si>
  <si>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</si>
  <si>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</si>
  <si>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</si>
  <si>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</si>
  <si>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</si>
  <si>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</si>
  <si>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</si>
  <si>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</si>
  <si>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</si>
  <si>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</si>
  <si>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</si>
  <si>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</si>
  <si>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</si>
  <si>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</si>
  <si>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</si>
  <si>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</si>
  <si>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</si>
  <si>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</si>
  <si>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</si>
  <si>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</si>
  <si>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</si>
  <si>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</si>
  <si>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</si>
  <si>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</si>
  <si>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</si>
  <si>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</si>
  <si>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</si>
  <si>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</si>
  <si>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</si>
  <si>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</si>
  <si>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</si>
  <si>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</si>
  <si>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</si>
  <si>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</si>
  <si>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</si>
  <si>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</si>
  <si>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</si>
  <si>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</si>
  <si>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</si>
  <si>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</si>
  <si>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</si>
  <si>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</si>
  <si>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</si>
  <si>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</si>
  <si>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</si>
  <si>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</si>
  <si>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</si>
  <si>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</si>
  <si>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</si>
  <si>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</si>
  <si>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</si>
  <si>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</si>
  <si>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</si>
  <si>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</si>
  <si>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</si>
  <si>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</si>
  <si>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</si>
  <si>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</si>
  <si>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</si>
  <si>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</si>
  <si>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</si>
  <si>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</si>
  <si>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</si>
  <si>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</si>
  <si>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</si>
  <si>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</si>
  <si>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</si>
  <si>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</si>
  <si>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</si>
  <si>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</si>
  <si>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</si>
  <si>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</si>
  <si>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</si>
  <si>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</si>
  <si>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</si>
  <si>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</si>
  <si>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</si>
  <si>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</si>
  <si>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</si>
  <si>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</si>
  <si>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</si>
  <si>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</si>
  <si>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</si>
  <si>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</si>
  <si>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</si>
  <si>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</si>
  <si>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</si>
  <si>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</si>
  <si>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</si>
  <si>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</si>
  <si>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</si>
  <si>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</si>
  <si>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</si>
  <si>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</si>
  <si>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</si>
  <si>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</si>
  <si>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</si>
  <si>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</si>
  <si>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</si>
  <si>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</si>
  <si>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</si>
  <si>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</si>
  <si>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</si>
  <si>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</si>
  <si>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</si>
  <si>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</si>
  <si>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</si>
  <si>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</si>
  <si>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</si>
  <si>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</si>
  <si>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</si>
  <si>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</si>
  <si>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</si>
  <si>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</si>
  <si>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</si>
  <si>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</si>
  <si>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</si>
  <si>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</si>
  <si>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</si>
  <si>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</si>
  <si>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</si>
  <si>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</si>
  <si>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</si>
  <si>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</si>
  <si>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</si>
  <si>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</si>
  <si>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</si>
  <si>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</si>
  <si>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</si>
  <si>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</si>
  <si>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</si>
  <si>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</si>
  <si>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</si>
  <si>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</si>
  <si>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</si>
  <si>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</si>
  <si>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</si>
  <si>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</si>
  <si>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</si>
  <si>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</si>
  <si>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</si>
  <si>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</si>
  <si>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</si>
  <si>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</si>
  <si>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</si>
  <si>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</si>
  <si>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</si>
  <si>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</si>
  <si>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</si>
  <si>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</si>
  <si>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</si>
  <si>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</si>
  <si>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</si>
  <si>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</si>
  <si>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</si>
  <si>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</si>
  <si>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</si>
  <si>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</si>
  <si>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</si>
  <si>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</si>
  <si>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</si>
  <si>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</si>
  <si>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</si>
  <si>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</si>
  <si>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</si>
  <si>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</si>
  <si>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</si>
  <si>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</si>
  <si>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</si>
  <si>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</si>
  <si>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</si>
  <si>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</si>
  <si>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</si>
  <si>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</si>
  <si>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</si>
  <si>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</si>
  <si>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</si>
  <si>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</si>
  <si>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</si>
  <si>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</si>
  <si>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</si>
  <si>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</si>
  <si>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</si>
  <si>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</si>
  <si>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</si>
  <si>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</si>
  <si>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</si>
  <si>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</si>
  <si>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</si>
  <si>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</si>
  <si>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</si>
  <si>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</si>
  <si>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</si>
  <si>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</si>
  <si>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</si>
  <si>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</si>
  <si>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</si>
  <si>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</si>
  <si>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</si>
  <si>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</si>
  <si>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</si>
  <si>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</si>
  <si>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</si>
  <si>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</si>
  <si>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</si>
  <si>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</si>
  <si>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</si>
  <si>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</si>
  <si>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</si>
  <si>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</si>
  <si>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</si>
  <si>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</si>
  <si>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</si>
  <si>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</si>
  <si>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</si>
  <si>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</si>
  <si>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</si>
  <si>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</si>
  <si>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</si>
  <si>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</si>
  <si>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</si>
  <si>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</si>
  <si>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</si>
  <si>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</si>
  <si>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</si>
  <si>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</si>
  <si>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</si>
  <si>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</si>
  <si>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</si>
  <si>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</si>
  <si>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</si>
  <si>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</si>
  <si>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</si>
  <si>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</si>
  <si>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</si>
  <si>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</si>
  <si>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</si>
  <si>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</si>
  <si>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</si>
  <si>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</si>
  <si>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</si>
  <si>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</si>
  <si>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</si>
  <si>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</si>
  <si>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</si>
  <si>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</si>
  <si>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</si>
  <si>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</si>
  <si>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</si>
  <si>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</si>
  <si>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</si>
  <si>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</si>
  <si>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</si>
  <si>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</si>
  <si>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</si>
  <si>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</si>
  <si>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</si>
  <si>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</si>
  <si>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</si>
  <si>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</si>
  <si>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</si>
  <si>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</si>
  <si>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</si>
  <si>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</si>
  <si>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</si>
  <si>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</si>
  <si>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</si>
  <si>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</si>
  <si>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</si>
  <si>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</si>
  <si>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</si>
  <si>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</si>
  <si>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</si>
  <si>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</si>
  <si>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</si>
  <si>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</si>
  <si>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</si>
  <si>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</si>
  <si>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</si>
  <si>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</si>
  <si>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</si>
  <si>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</si>
  <si>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</si>
  <si>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</si>
  <si>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</si>
  <si>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</si>
  <si>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</si>
  <si>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</si>
  <si>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</si>
  <si>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</si>
  <si>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</si>
  <si>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</si>
  <si>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</si>
  <si>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</si>
  <si>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</si>
  <si>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</si>
  <si>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</si>
  <si>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</si>
  <si>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</si>
  <si>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</si>
  <si>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</si>
  <si>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</si>
  <si>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</si>
  <si>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</si>
  <si>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</si>
  <si>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</si>
  <si>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</si>
  <si>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</si>
  <si>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</si>
  <si>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</si>
  <si>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</si>
  <si>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</si>
  <si>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</si>
  <si>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</si>
  <si>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</si>
  <si>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</si>
  <si>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</si>
  <si>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</si>
  <si>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</si>
  <si>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</si>
  <si>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</si>
  <si>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</si>
  <si>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</si>
  <si>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</si>
  <si>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</si>
  <si>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</si>
  <si>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</si>
  <si>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</si>
  <si>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</si>
  <si>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</si>
  <si>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</si>
  <si>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</si>
  <si>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</si>
  <si>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</si>
  <si>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</si>
  <si>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</si>
  <si>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</si>
  <si>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</si>
  <si>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</si>
  <si>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</si>
  <si>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</si>
  <si>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</si>
  <si>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</si>
  <si>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</si>
  <si>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</si>
  <si>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</si>
  <si>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</si>
  <si>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</si>
  <si>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</si>
  <si>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</si>
  <si>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</si>
  <si>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</si>
  <si>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</si>
  <si>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</si>
  <si>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</si>
  <si>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</si>
  <si>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</si>
  <si>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</si>
  <si>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</si>
  <si>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</si>
  <si>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</si>
  <si>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</si>
  <si>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</si>
  <si>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</si>
  <si>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</si>
  <si>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</si>
  <si>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</si>
  <si>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</si>
  <si>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</si>
  <si>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</si>
  <si>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</si>
  <si>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</si>
  <si>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</si>
  <si>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</si>
  <si>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</si>
  <si>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</si>
  <si>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</si>
  <si>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</si>
  <si>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</si>
  <si>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</si>
  <si>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</si>
  <si>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</si>
  <si>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</si>
  <si>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</si>
  <si>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</si>
  <si>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</si>
  <si>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</si>
  <si>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</si>
  <si>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</si>
  <si>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</si>
  <si>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</si>
  <si>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</si>
  <si>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</si>
  <si>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</si>
  <si>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</si>
  <si>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</si>
  <si>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</si>
  <si>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</si>
  <si>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</si>
  <si>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</si>
  <si>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</si>
  <si>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</si>
  <si>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</si>
  <si>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</si>
  <si>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</si>
  <si>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</si>
  <si>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</si>
  <si>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</si>
  <si>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</si>
  <si>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</si>
  <si>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</si>
  <si>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</si>
  <si>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</si>
  <si>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</si>
  <si>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</si>
  <si>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</si>
  <si>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</si>
  <si>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</si>
  <si>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</si>
  <si>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</si>
  <si>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</si>
  <si>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</si>
  <si>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</si>
  <si>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</si>
  <si>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</si>
  <si>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</si>
  <si>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</si>
  <si>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</si>
  <si>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</si>
  <si>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</si>
  <si>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</si>
  <si>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</si>
  <si>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</si>
  <si>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</si>
  <si>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</si>
  <si>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</si>
  <si>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</si>
  <si>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</si>
  <si>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</si>
  <si>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</si>
  <si>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</si>
  <si>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</si>
  <si>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</si>
  <si>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</si>
  <si>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</si>
  <si>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</si>
  <si>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</si>
  <si>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</si>
  <si>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</si>
  <si>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</si>
  <si>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</si>
  <si>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</si>
  <si>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</si>
  <si>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</si>
  <si>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</si>
  <si>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</si>
  <si>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</si>
  <si>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</si>
  <si>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</si>
  <si>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</si>
  <si>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</si>
  <si>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</si>
  <si>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</si>
  <si>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</si>
  <si>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</si>
  <si>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</si>
  <si>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</si>
  <si>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</si>
  <si>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</si>
  <si>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</si>
  <si>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</si>
  <si>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</si>
  <si>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</si>
  <si>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</si>
  <si>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</si>
  <si>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</si>
  <si>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</si>
  <si>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</si>
  <si>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</si>
  <si>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</si>
  <si>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</si>
  <si>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</si>
  <si>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</si>
  <si>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</si>
  <si>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</si>
  <si>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</si>
  <si>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</si>
  <si>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</si>
  <si>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</si>
  <si>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</si>
  <si>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</si>
  <si>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</si>
  <si>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</si>
  <si>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</si>
  <si>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</si>
  <si>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</si>
  <si>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</si>
  <si>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</si>
  <si>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</si>
  <si>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</si>
  <si>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</si>
  <si>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</si>
  <si>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</si>
  <si>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</si>
  <si>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</si>
  <si>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</si>
  <si>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</si>
  <si>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</si>
  <si>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</si>
  <si>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</si>
  <si>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</si>
  <si>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</si>
  <si>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</si>
  <si>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</si>
  <si>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</si>
  <si>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</si>
  <si>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</si>
  <si>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</si>
  <si>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</si>
  <si>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</si>
  <si>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</si>
  <si>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</si>
  <si>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</si>
  <si>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</si>
  <si>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</si>
  <si>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</si>
  <si>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</si>
  <si>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</si>
  <si>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</si>
  <si>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</si>
  <si>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</si>
  <si>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</si>
  <si>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</si>
  <si>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</si>
  <si>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</si>
  <si>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</si>
  <si>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</si>
  <si>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</si>
  <si>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</si>
  <si>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</si>
  <si>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</si>
  <si>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</si>
  <si>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</si>
  <si>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</si>
  <si>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</si>
  <si>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</si>
  <si>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</si>
  <si>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</si>
  <si>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</si>
  <si>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</si>
  <si>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</si>
  <si>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</si>
  <si>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</si>
  <si>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</si>
  <si>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</si>
  <si>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</si>
  <si>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</si>
  <si>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</si>
  <si>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</si>
  <si>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</si>
  <si>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</si>
  <si>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</si>
  <si>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</si>
  <si>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</si>
  <si>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</si>
  <si>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</si>
  <si>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</si>
  <si>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</si>
  <si>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</si>
  <si>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</si>
  <si>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</si>
  <si>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</si>
  <si>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</si>
  <si>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</si>
  <si>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</si>
  <si>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</si>
  <si>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</si>
  <si>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</si>
  <si>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</si>
  <si>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</si>
  <si>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</si>
  <si>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</si>
  <si>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</si>
  <si>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</si>
  <si>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</si>
  <si>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</si>
  <si>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</si>
  <si>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</si>
  <si>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</si>
  <si>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</si>
  <si>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</si>
  <si>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</si>
  <si>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</si>
  <si>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</si>
  <si>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</si>
  <si>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</si>
  <si>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</si>
  <si>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</si>
  <si>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</si>
  <si>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</si>
  <si>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</si>
  <si>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</si>
  <si>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</si>
  <si>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</si>
  <si>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</si>
  <si>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</si>
  <si>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</si>
  <si>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</si>
  <si>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</si>
  <si>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</si>
  <si>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</si>
  <si>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</si>
  <si>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</si>
  <si>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</si>
  <si>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</si>
  <si>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</si>
  <si>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</si>
  <si>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</si>
  <si>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</si>
  <si>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</si>
  <si>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</si>
  <si>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</si>
  <si>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</si>
  <si>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</si>
  <si>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</si>
  <si>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</si>
  <si>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</si>
  <si>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</si>
  <si>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</si>
  <si>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</si>
  <si>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</si>
  <si>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</si>
  <si>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</si>
  <si>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</si>
  <si>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</si>
  <si>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</si>
  <si>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</si>
  <si>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</si>
  <si>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</si>
  <si>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</si>
  <si>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</si>
  <si>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</si>
  <si>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</si>
  <si>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</si>
  <si>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</si>
  <si>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</si>
  <si>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</si>
  <si>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</si>
  <si>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</si>
  <si>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</si>
  <si>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</si>
  <si>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</si>
  <si>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</si>
  <si>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</si>
  <si>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</si>
  <si>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</si>
  <si>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</si>
  <si>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</si>
  <si>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</si>
  <si>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</si>
  <si>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</si>
  <si>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</si>
  <si>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</si>
  <si>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</si>
  <si>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</si>
  <si>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</si>
  <si>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</si>
  <si>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</si>
  <si>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</si>
  <si>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</si>
  <si>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</si>
  <si>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</si>
  <si>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</si>
  <si>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</si>
  <si>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</si>
  <si>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</si>
  <si>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</si>
  <si>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</si>
  <si>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</si>
  <si>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</si>
  <si>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</si>
  <si>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</si>
  <si>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</si>
  <si>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</si>
  <si>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</si>
  <si>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</si>
  <si>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</si>
  <si>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</si>
  <si>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</si>
  <si>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</si>
  <si>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</si>
  <si>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</si>
  <si>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</si>
  <si>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</si>
  <si>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</si>
  <si>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</si>
  <si>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</si>
  <si>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</si>
  <si>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</si>
  <si>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</si>
  <si>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</si>
  <si>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</si>
  <si>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</si>
  <si>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</si>
  <si>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</si>
  <si>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</si>
  <si>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</si>
  <si>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</si>
  <si>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</si>
  <si>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</si>
  <si>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</si>
  <si>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</si>
  <si>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</si>
  <si>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</si>
  <si>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</si>
  <si>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</si>
  <si>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</si>
  <si>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</si>
  <si>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</si>
  <si>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</si>
  <si>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</si>
  <si>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</si>
  <si>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</si>
  <si>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</si>
  <si>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</si>
  <si>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</si>
  <si>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</si>
  <si>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</si>
  <si>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</si>
  <si>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</si>
  <si>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</si>
  <si>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</si>
  <si>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</si>
  <si>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</si>
  <si>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</si>
  <si>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</si>
  <si>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</si>
  <si>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</si>
  <si>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</si>
  <si>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</si>
  <si>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</si>
  <si>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</si>
  <si>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</si>
  <si>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</si>
  <si>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</si>
  <si>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</si>
  <si>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</si>
  <si>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</si>
  <si>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</si>
  <si>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</si>
  <si>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</si>
  <si>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</si>
  <si>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</si>
  <si>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</si>
  <si>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</si>
  <si>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</si>
  <si>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</si>
  <si>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</si>
  <si>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</si>
  <si>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</si>
  <si>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</si>
  <si>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</si>
  <si>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</si>
  <si>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</si>
  <si>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</si>
  <si>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</si>
  <si>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</si>
  <si>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</si>
  <si>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</si>
  <si>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</si>
  <si>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</si>
  <si>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</si>
  <si>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</si>
  <si>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</si>
  <si>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</si>
  <si>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</si>
  <si>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</si>
  <si>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</si>
  <si>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</si>
  <si>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</si>
  <si>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</si>
  <si>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</si>
  <si>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</si>
  <si>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</si>
  <si>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</si>
  <si>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</si>
  <si>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</si>
  <si>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</si>
  <si>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</si>
  <si>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</si>
  <si>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</si>
  <si>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</si>
  <si>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</si>
  <si>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</si>
  <si>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</si>
  <si>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</si>
  <si>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</si>
  <si>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</si>
  <si>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</si>
  <si>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</si>
  <si>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</si>
  <si>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</si>
  <si>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</si>
  <si>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</si>
  <si>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</si>
  <si>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</si>
  <si>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</si>
  <si>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</si>
  <si>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</si>
  <si>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</si>
  <si>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</si>
  <si>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</si>
  <si>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</si>
  <si>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</si>
  <si>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</si>
  <si>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</si>
  <si>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</si>
  <si>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</si>
  <si>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</si>
  <si>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</si>
  <si>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</si>
  <si>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</si>
  <si>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</si>
  <si>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</si>
  <si>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</si>
  <si>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</si>
  <si>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</si>
  <si>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</si>
  <si>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</si>
  <si>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</si>
  <si>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</si>
  <si>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</si>
  <si>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</si>
  <si>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</si>
  <si>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</si>
  <si>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</si>
  <si>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</si>
  <si>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</si>
  <si>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</si>
  <si>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</si>
  <si>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</si>
  <si>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</si>
  <si>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</si>
  <si>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</si>
  <si>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</si>
  <si>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</si>
  <si>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</si>
  <si>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</si>
  <si>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</si>
  <si>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</si>
  <si>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</si>
  <si>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</si>
  <si>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</si>
  <si>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</si>
  <si>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</si>
  <si>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</si>
  <si>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</si>
  <si>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</si>
  <si>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</si>
  <si>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</si>
  <si>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</si>
  <si>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</si>
  <si>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</si>
  <si>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</si>
  <si>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</si>
  <si>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</si>
  <si>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</si>
  <si>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</si>
  <si>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</si>
  <si>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</si>
  <si>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</si>
  <si>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</si>
  <si>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</si>
  <si>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</si>
  <si>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</si>
  <si>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</si>
  <si>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</si>
  <si>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</si>
  <si>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</si>
  <si>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</si>
  <si>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</si>
  <si>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</si>
  <si>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</si>
  <si>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</si>
  <si>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</si>
  <si>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</si>
  <si>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</si>
  <si>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</si>
  <si>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</si>
  <si>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</si>
  <si>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</si>
  <si>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</si>
  <si>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</si>
  <si>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</si>
  <si>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</si>
  <si>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</si>
  <si>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</si>
  <si>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</si>
  <si>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</si>
  <si>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</si>
  <si>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</si>
  <si>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</si>
  <si>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</si>
  <si>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</si>
  <si>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</si>
  <si>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</si>
  <si>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</si>
  <si>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</si>
  <si>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</si>
  <si>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</si>
  <si>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</si>
  <si>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</si>
  <si>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</si>
  <si>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</si>
  <si>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</si>
  <si>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</si>
  <si>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</si>
  <si>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</si>
  <si>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</si>
  <si>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</si>
  <si>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</si>
  <si>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</si>
  <si>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</si>
  <si>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</si>
  <si>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</si>
  <si>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</si>
  <si>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</si>
  <si>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</si>
  <si>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</si>
  <si>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</si>
  <si>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</si>
  <si>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</si>
  <si>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</si>
  <si>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</si>
  <si>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</si>
  <si>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</si>
  <si>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</si>
  <si>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</si>
  <si>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</si>
  <si>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</si>
  <si>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</si>
  <si>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</si>
  <si>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</si>
  <si>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</si>
  <si>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</si>
  <si>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</si>
  <si>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</si>
  <si>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</si>
  <si>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</si>
  <si>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</si>
  <si>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</si>
  <si>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</si>
  <si>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</si>
  <si>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</si>
  <si>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</si>
  <si>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</si>
  <si>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</si>
  <si>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</si>
  <si>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</si>
  <si>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</si>
  <si>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</si>
  <si>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</si>
  <si>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</si>
  <si>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</si>
  <si>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</si>
  <si>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</si>
  <si>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</si>
  <si>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</si>
  <si>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</si>
  <si>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</si>
  <si>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</si>
  <si>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</si>
  <si>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</si>
  <si>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</si>
  <si>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</si>
  <si>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</si>
  <si>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</si>
  <si>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</si>
  <si>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</si>
  <si>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</si>
  <si>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</si>
  <si>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</si>
  <si>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</si>
  <si>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</si>
  <si>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</si>
  <si>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</si>
  <si>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</si>
  <si>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</si>
  <si>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</si>
  <si>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</si>
  <si>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</si>
  <si>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</si>
  <si>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</si>
  <si>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</si>
  <si>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</si>
  <si>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</si>
  <si>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</si>
  <si>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</si>
  <si>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</si>
  <si>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</si>
  <si>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</si>
  <si>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</si>
  <si>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</si>
  <si>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</si>
  <si>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</si>
  <si>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</si>
  <si>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</si>
  <si>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</si>
  <si>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</si>
  <si>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</si>
  <si>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</si>
  <si>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</si>
  <si>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</si>
  <si>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</si>
  <si>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</si>
  <si>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</si>
  <si>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</si>
  <si>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</si>
  <si>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</si>
  <si>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</si>
  <si>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</si>
  <si>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</si>
  <si>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</si>
  <si>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</si>
  <si>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</si>
  <si>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</si>
  <si>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</si>
  <si>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</si>
  <si>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</si>
  <si>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</si>
  <si>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</si>
  <si>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</si>
  <si>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</si>
  <si>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</si>
  <si>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</si>
  <si>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</si>
  <si>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</si>
  <si>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</si>
  <si>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</si>
  <si>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</si>
  <si>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</si>
  <si>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</si>
  <si>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</si>
  <si>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</si>
  <si>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</si>
  <si>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</si>
  <si>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</si>
  <si>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</si>
  <si>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</si>
  <si>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</si>
  <si>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</si>
  <si>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</si>
  <si>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</si>
  <si>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</si>
  <si>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</si>
  <si>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</si>
  <si>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</si>
  <si>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</si>
  <si>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</si>
  <si>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</si>
  <si>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</si>
  <si>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</si>
  <si>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</si>
  <si>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</si>
  <si>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</si>
  <si>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</si>
  <si>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</si>
  <si>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</si>
  <si>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</si>
  <si>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</si>
  <si>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</si>
  <si>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</si>
  <si>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</si>
  <si>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</si>
  <si>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</si>
  <si>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</si>
  <si>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</si>
  <si>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</si>
  <si>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</si>
  <si>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</si>
  <si>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</si>
  <si>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</si>
  <si>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</si>
  <si>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</si>
  <si>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</si>
  <si>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</si>
  <si>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</si>
  <si>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</si>
  <si>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</si>
  <si>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</si>
  <si>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</si>
  <si>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</si>
  <si>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</si>
  <si>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</si>
  <si>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</si>
  <si>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</si>
  <si>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</si>
  <si>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</si>
  <si>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</si>
  <si>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</si>
  <si>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</si>
  <si>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</si>
  <si>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</si>
  <si>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</si>
  <si>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</si>
  <si>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</si>
  <si>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</si>
  <si>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</si>
  <si>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</si>
  <si>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</si>
  <si>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</si>
  <si>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</si>
  <si>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</si>
  <si>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</si>
  <si>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</si>
  <si>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</si>
  <si>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</si>
  <si>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</si>
  <si>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</si>
  <si>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</si>
  <si>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</si>
  <si>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</si>
  <si>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</si>
  <si>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</si>
  <si>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</si>
  <si>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</si>
  <si>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</si>
  <si>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</si>
  <si>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</si>
  <si>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</si>
  <si>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</si>
  <si>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</si>
  <si>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</si>
  <si>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</si>
  <si>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</si>
  <si>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</si>
  <si>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</si>
  <si>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</si>
  <si>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</si>
  <si>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</si>
  <si>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</si>
  <si>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</si>
  <si>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</si>
  <si>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</si>
  <si>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</si>
  <si>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</si>
  <si>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</si>
  <si>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</si>
  <si>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</si>
  <si>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</si>
  <si>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</si>
  <si>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</si>
  <si>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</si>
  <si>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</si>
  <si>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</si>
  <si>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</si>
  <si>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</si>
  <si>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</si>
  <si>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</si>
  <si>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</si>
  <si>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</si>
  <si>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</si>
  <si>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</si>
  <si>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</si>
  <si>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</si>
  <si>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</si>
  <si>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</si>
  <si>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</si>
  <si>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</si>
  <si>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</si>
  <si>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</si>
  <si>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</si>
  <si>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</si>
  <si>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</si>
  <si>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</si>
  <si>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</si>
  <si>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</si>
  <si>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</si>
  <si>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</si>
  <si>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</si>
  <si>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</si>
  <si>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</si>
  <si>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</si>
  <si>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</si>
  <si>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</si>
  <si>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</si>
  <si>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</si>
  <si>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</si>
  <si>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</si>
  <si>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</si>
  <si>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</si>
  <si>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</si>
  <si>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</si>
  <si>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</si>
  <si>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</si>
  <si>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</si>
  <si>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</si>
  <si>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</si>
  <si>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</si>
  <si>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</si>
  <si>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</si>
  <si>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</si>
  <si>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</si>
  <si>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</si>
  <si>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</si>
  <si>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</si>
  <si>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</si>
  <si>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</si>
  <si>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</si>
  <si>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</si>
  <si>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</si>
  <si>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</si>
  <si>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</si>
  <si>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</si>
  <si>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</si>
  <si>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</si>
  <si>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</si>
  <si>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</si>
  <si>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</si>
  <si>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</si>
  <si>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</si>
  <si>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</si>
  <si>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</si>
  <si>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</si>
  <si>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</si>
  <si>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</si>
  <si>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</si>
  <si>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</si>
  <si>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</si>
  <si>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</si>
  <si>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</si>
  <si>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</si>
  <si>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</si>
  <si>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</si>
  <si>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</si>
  <si>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</si>
  <si>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</si>
  <si>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</si>
  <si>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</si>
  <si>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</si>
  <si>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</si>
  <si>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</si>
  <si>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</si>
  <si>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</si>
  <si>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</si>
  <si>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</si>
  <si>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</si>
  <si>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</si>
  <si>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</si>
  <si>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</si>
  <si>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</si>
  <si>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</si>
  <si>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</si>
  <si>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</si>
  <si>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</si>
  <si>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</si>
  <si>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</si>
  <si>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</si>
  <si>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</si>
  <si>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</si>
  <si>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</si>
  <si>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</si>
  <si>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</si>
  <si>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</si>
  <si>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</si>
  <si>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</si>
  <si>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</si>
  <si>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</si>
  <si>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</si>
  <si>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</si>
  <si>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</si>
  <si>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</si>
  <si>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</si>
  <si>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</si>
  <si>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</si>
  <si>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</si>
  <si>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</si>
  <si>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</si>
  <si>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</si>
  <si>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</si>
  <si>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</si>
  <si>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</si>
  <si>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</si>
  <si>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</si>
  <si>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</si>
  <si>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</si>
  <si>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</si>
  <si>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</si>
  <si>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</si>
  <si>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</si>
  <si>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</si>
  <si>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</si>
  <si>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</si>
  <si>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</si>
  <si>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</si>
  <si>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</si>
  <si>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</si>
  <si>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</si>
  <si>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</si>
  <si>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</si>
  <si>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</si>
  <si>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</si>
  <si>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</si>
  <si>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</si>
  <si>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</si>
  <si>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</si>
  <si>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</si>
  <si>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</si>
  <si>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</si>
  <si>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</si>
  <si>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</si>
  <si>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</si>
  <si>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</si>
  <si>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</si>
  <si>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</si>
  <si>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</si>
  <si>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</si>
  <si>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</si>
  <si>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</si>
  <si>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</si>
  <si>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</si>
  <si>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</si>
  <si>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</si>
  <si>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</si>
  <si>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</si>
  <si>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</si>
  <si>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</si>
  <si>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</si>
  <si>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</si>
  <si>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</si>
  <si>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</si>
  <si>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</si>
  <si>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</si>
  <si>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</si>
  <si>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</si>
  <si>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</si>
  <si>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</si>
  <si>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</si>
  <si>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</si>
  <si>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</si>
  <si>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</si>
  <si>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</si>
  <si>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</si>
  <si>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</si>
  <si>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</si>
  <si>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</si>
  <si>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</si>
  <si>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</si>
  <si>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</si>
  <si>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</si>
  <si>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</si>
  <si>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</si>
  <si>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</si>
  <si>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</si>
  <si>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</si>
  <si>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</si>
  <si>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</si>
  <si>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</si>
  <si>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</si>
  <si>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</si>
  <si>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</si>
  <si>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</si>
  <si>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</si>
  <si>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</si>
  <si>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</si>
  <si>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</si>
  <si>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</si>
  <si>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</si>
  <si>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</si>
  <si>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</si>
  <si>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</si>
  <si>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</si>
  <si>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</si>
  <si>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</si>
  <si>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</si>
  <si>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</si>
  <si>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</si>
  <si>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</si>
  <si>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</si>
  <si>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</si>
  <si>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</si>
  <si>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</si>
  <si>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</si>
  <si>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</si>
  <si>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</si>
  <si>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</si>
  <si>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</si>
  <si>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</si>
  <si>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</si>
  <si>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</si>
  <si>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</si>
  <si>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</si>
  <si>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</si>
  <si>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</si>
  <si>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</si>
  <si>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</si>
  <si>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</si>
  <si>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</si>
  <si>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</si>
  <si>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</si>
  <si>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</si>
  <si>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</si>
  <si>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</si>
  <si>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</si>
  <si>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</si>
  <si>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</si>
  <si>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</si>
  <si>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</si>
  <si>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</si>
  <si>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</si>
  <si>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</si>
  <si>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</si>
  <si>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</si>
  <si>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</si>
  <si>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</si>
  <si>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</si>
  <si>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</si>
  <si>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</si>
  <si>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</si>
  <si>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</si>
  <si>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</si>
  <si>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</si>
  <si>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</si>
  <si>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</si>
  <si>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</si>
  <si>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</si>
  <si>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</si>
  <si>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</si>
  <si>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</si>
  <si>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</si>
  <si>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</si>
  <si>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</si>
  <si>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</si>
  <si>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</si>
  <si>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</si>
  <si>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</si>
  <si>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</si>
  <si>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</si>
  <si>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</si>
  <si>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</si>
  <si>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</si>
  <si>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</si>
  <si>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</si>
  <si>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</si>
  <si>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</si>
  <si>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</si>
  <si>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</si>
  <si>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</si>
  <si>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</si>
  <si>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</si>
  <si>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</si>
  <si>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</si>
  <si>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</si>
  <si>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</si>
  <si>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</si>
  <si>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</si>
  <si>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</si>
  <si>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</si>
  <si>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</si>
  <si>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</si>
  <si>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</si>
  <si>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</si>
  <si>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</si>
  <si>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</si>
  <si>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</si>
  <si>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</si>
  <si>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</si>
  <si>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</si>
  <si>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</si>
  <si>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</si>
  <si>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</si>
  <si>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</si>
  <si>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</si>
  <si>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</si>
  <si>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</si>
  <si>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</si>
  <si>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</si>
  <si>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</si>
  <si>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</si>
  <si>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</si>
  <si>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</si>
  <si>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</si>
  <si>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</si>
  <si>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</si>
  <si>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</si>
  <si>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</si>
  <si>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</si>
  <si>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</si>
  <si>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</si>
  <si>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</si>
  <si>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</si>
  <si>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</si>
  <si>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</si>
  <si>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</si>
  <si>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</si>
  <si>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</si>
  <si>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</si>
  <si>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</si>
  <si>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</si>
  <si>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</si>
  <si>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</si>
  <si>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</si>
  <si>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</si>
  <si>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</si>
  <si>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</si>
  <si>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</si>
  <si>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</si>
  <si>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</si>
  <si>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</si>
  <si>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</si>
  <si>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</si>
  <si>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</si>
  <si>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</si>
  <si>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</si>
  <si>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</si>
  <si>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</si>
  <si>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</si>
  <si>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</si>
  <si>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</si>
  <si>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</si>
  <si>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</si>
  <si>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</si>
  <si>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</si>
  <si>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</si>
  <si>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</si>
  <si>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</si>
  <si>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</si>
  <si>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</si>
  <si>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</si>
  <si>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</si>
  <si>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</si>
  <si>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</si>
  <si>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</si>
  <si>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</si>
  <si>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</si>
  <si>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</si>
  <si>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</si>
  <si>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</si>
  <si>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</si>
  <si>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</si>
  <si>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</si>
  <si>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</si>
  <si>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</si>
  <si>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</si>
  <si>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</si>
  <si>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</si>
  <si>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</si>
  <si>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</si>
  <si>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</si>
  <si>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</si>
  <si>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</si>
  <si>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</si>
  <si>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</si>
  <si>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</si>
  <si>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</si>
  <si>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</si>
  <si>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</si>
  <si>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</si>
  <si>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</si>
  <si>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</si>
  <si>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</si>
  <si>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</si>
  <si>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</si>
  <si>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</si>
  <si>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</si>
  <si>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</si>
  <si>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</si>
  <si>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</si>
  <si>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</si>
  <si>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</si>
  <si>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</si>
  <si>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</si>
  <si>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</si>
  <si>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</si>
  <si>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</si>
  <si>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</si>
  <si>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</si>
  <si>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</si>
  <si>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</si>
  <si>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</si>
  <si>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</si>
  <si>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</si>
  <si>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</si>
  <si>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</si>
  <si>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</si>
  <si>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</si>
  <si>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</si>
  <si>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</si>
  <si>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</si>
  <si>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</si>
  <si>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</si>
  <si>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</si>
  <si>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</si>
  <si>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</si>
  <si>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</si>
  <si>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</si>
  <si>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</si>
  <si>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</si>
  <si>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</si>
  <si>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</si>
  <si>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</si>
  <si>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</si>
  <si>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</si>
  <si>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</si>
  <si>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</si>
  <si>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</si>
  <si>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</si>
  <si>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</si>
  <si>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</si>
  <si>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</si>
  <si>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</si>
  <si>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</si>
  <si>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</si>
  <si>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</si>
  <si>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</si>
  <si>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</si>
  <si>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</si>
  <si>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</si>
  <si>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</si>
  <si>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</si>
  <si>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</si>
  <si>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</si>
  <si>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</si>
  <si>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</si>
  <si>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</si>
  <si>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</si>
  <si>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</si>
  <si>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</si>
  <si>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</si>
  <si>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</si>
  <si>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</si>
  <si>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</si>
  <si>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</si>
  <si>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</si>
  <si>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</si>
  <si>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</si>
  <si>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</si>
  <si>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</si>
  <si>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</si>
  <si>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</si>
  <si>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</si>
  <si>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</si>
  <si>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</si>
  <si>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</si>
  <si>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</si>
  <si>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</si>
  <si>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</si>
  <si>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</si>
  <si>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</si>
  <si>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</si>
  <si>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</si>
  <si>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</si>
  <si>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</si>
  <si>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</si>
  <si>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</si>
  <si>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</si>
  <si>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</si>
  <si>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</si>
  <si>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</si>
  <si>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</si>
  <si>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</si>
  <si>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</si>
  <si>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</si>
  <si>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</si>
  <si>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</si>
  <si>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</si>
  <si>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</si>
  <si>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</si>
  <si>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</si>
  <si>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</si>
  <si>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</si>
  <si>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</si>
  <si>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</si>
  <si>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</si>
  <si>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</si>
  <si>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</si>
  <si>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</si>
  <si>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</si>
  <si>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</si>
  <si>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</si>
  <si>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</si>
  <si>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</si>
  <si>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</si>
  <si>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</si>
  <si>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</si>
  <si>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</si>
  <si>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</si>
  <si>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</si>
  <si>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</si>
  <si>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</si>
  <si>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</si>
  <si>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</si>
  <si>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</si>
  <si>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</si>
  <si>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</si>
  <si>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</si>
  <si>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</si>
  <si>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</si>
  <si>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</si>
  <si>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</si>
  <si>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</si>
  <si>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</si>
  <si>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</si>
  <si>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</si>
  <si>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</si>
  <si>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</si>
  <si>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</si>
  <si>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</si>
  <si>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</si>
  <si>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</si>
  <si>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</si>
  <si>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</si>
  <si>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</si>
  <si>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</si>
  <si>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</si>
  <si>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</si>
  <si>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</si>
  <si>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</si>
  <si>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</si>
  <si>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</si>
  <si>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</si>
  <si>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</si>
  <si>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</si>
  <si>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</si>
  <si>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</si>
  <si>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</si>
  <si>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</si>
  <si>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</si>
  <si>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</si>
  <si>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</si>
  <si>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</si>
  <si>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</si>
  <si>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</si>
  <si>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</si>
  <si>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</si>
  <si>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</si>
  <si>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</si>
  <si>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</si>
  <si>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</si>
  <si>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</si>
  <si>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</si>
  <si>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</si>
  <si>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</si>
  <si>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</si>
  <si>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</si>
  <si>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</si>
  <si>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</si>
  <si>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</si>
  <si>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</si>
  <si>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</si>
  <si>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</si>
  <si>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</si>
  <si>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</si>
  <si>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</si>
  <si>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</si>
  <si>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</si>
  <si>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</si>
  <si>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</si>
  <si>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</si>
  <si>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</si>
  <si>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</si>
  <si>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</si>
  <si>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</si>
  <si>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</si>
  <si>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</si>
  <si>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</si>
  <si>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</si>
  <si>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</si>
  <si>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</si>
  <si>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</si>
  <si>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</si>
  <si>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</si>
  <si>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</si>
  <si>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</si>
  <si>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</si>
  <si>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</si>
  <si>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</si>
  <si>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</si>
  <si>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</si>
  <si>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</si>
  <si>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</si>
  <si>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</si>
  <si>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</si>
  <si>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</si>
  <si>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</si>
  <si>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</si>
  <si>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</si>
  <si>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</si>
  <si>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</si>
  <si>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</si>
  <si>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</si>
  <si>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</si>
  <si>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</si>
  <si>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</si>
  <si>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</si>
  <si>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</si>
  <si>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</si>
  <si>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</si>
  <si>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</si>
  <si>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</si>
  <si>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</si>
  <si>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</si>
  <si>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</si>
  <si>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</si>
  <si>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</si>
  <si>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</si>
  <si>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</si>
  <si>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</si>
  <si>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</si>
  <si>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</si>
  <si>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</si>
  <si>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</si>
  <si>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</si>
  <si>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</si>
  <si>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</si>
  <si>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</si>
  <si>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</si>
  <si>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</si>
  <si>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</si>
  <si>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</si>
  <si>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</si>
  <si>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</si>
  <si>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</si>
  <si>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</si>
  <si>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</si>
  <si>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</si>
  <si>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</si>
  <si>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</si>
  <si>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</si>
  <si>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</si>
  <si>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</si>
  <si>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</si>
  <si>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</si>
  <si>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</si>
  <si>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</si>
  <si>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</si>
  <si>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</si>
  <si>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</si>
  <si>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</si>
  <si>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</si>
  <si>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</si>
  <si>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</si>
  <si>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</si>
  <si>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</si>
  <si>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</si>
  <si>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</si>
  <si>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</si>
  <si>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</si>
  <si>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</si>
  <si>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</si>
  <si>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</si>
  <si>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</si>
  <si>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</si>
  <si>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</si>
  <si>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</si>
  <si>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</si>
  <si>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</si>
  <si>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</si>
  <si>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</si>
  <si>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</si>
  <si>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</si>
  <si>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</si>
  <si>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</si>
  <si>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</si>
  <si>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</si>
  <si>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</si>
  <si>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</si>
  <si>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</si>
  <si>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</si>
  <si>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</si>
  <si>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</si>
  <si>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</si>
  <si>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</si>
  <si>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</si>
  <si>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</si>
  <si>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</si>
  <si>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</si>
  <si>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</si>
  <si>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</si>
  <si>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</si>
  <si>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</si>
  <si>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</si>
  <si>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</si>
  <si>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</si>
  <si>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</si>
  <si>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</si>
  <si>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</si>
  <si>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</si>
  <si>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</si>
  <si>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</si>
  <si>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</si>
  <si>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</si>
  <si>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</si>
  <si>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</si>
  <si>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</si>
  <si>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</si>
  <si>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</si>
  <si>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</si>
  <si>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</si>
  <si>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</si>
  <si>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</si>
  <si>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</si>
  <si>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</si>
  <si>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</si>
  <si>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</si>
  <si>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</si>
  <si>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</si>
  <si>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</si>
  <si>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</si>
  <si>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</si>
  <si>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</si>
  <si>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</si>
  <si>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</si>
  <si>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</si>
  <si>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</si>
  <si>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</si>
  <si>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</si>
  <si>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</si>
  <si>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</si>
  <si>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</si>
  <si>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</si>
  <si>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</si>
  <si>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</si>
  <si>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</si>
  <si>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</si>
  <si>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</si>
  <si>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</si>
  <si>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</si>
  <si>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</si>
  <si>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</si>
  <si>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</si>
  <si>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</si>
  <si>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</si>
  <si>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</si>
  <si>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</si>
  <si>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</si>
  <si>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</si>
  <si>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</si>
  <si>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</si>
  <si>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</si>
  <si>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</si>
  <si>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</si>
  <si>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</si>
  <si>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</si>
  <si>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</si>
  <si>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</si>
  <si>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</si>
  <si>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</si>
  <si>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</si>
  <si>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</si>
  <si>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</si>
  <si>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</si>
  <si>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</si>
  <si>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</si>
  <si>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</si>
  <si>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</si>
  <si>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</si>
  <si>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</si>
  <si>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</si>
  <si>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</si>
  <si>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</si>
  <si>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</si>
  <si>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</si>
  <si>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</si>
  <si>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</si>
  <si>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</si>
  <si>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</si>
  <si>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</si>
  <si>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</si>
  <si>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</si>
  <si>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</si>
  <si>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</si>
  <si>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</si>
  <si>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</si>
  <si>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</si>
  <si>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</si>
  <si>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</si>
  <si>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</si>
  <si>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</si>
  <si>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</si>
  <si>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</si>
  <si>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</si>
  <si>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</si>
  <si>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</si>
  <si>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</si>
  <si>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</si>
  <si>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</si>
  <si>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</si>
  <si>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</si>
  <si>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</si>
  <si>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</si>
  <si>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</si>
  <si>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</si>
  <si>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</si>
  <si>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</si>
  <si>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</si>
  <si>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</si>
  <si>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</si>
  <si>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</si>
  <si>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</si>
  <si>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</si>
  <si>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</si>
  <si>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</si>
  <si>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</si>
  <si>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</si>
  <si>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</si>
  <si>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</si>
  <si>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</si>
  <si>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</si>
  <si>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</si>
  <si>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</si>
  <si>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</si>
  <si>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</si>
  <si>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</si>
  <si>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</si>
  <si>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</si>
  <si>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</si>
  <si>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</si>
  <si>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</si>
  <si>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</si>
  <si>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</si>
  <si>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</si>
  <si>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</si>
  <si>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</si>
  <si>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</si>
  <si>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</si>
  <si>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</si>
  <si>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</si>
  <si>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</si>
  <si>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</si>
  <si>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</si>
  <si>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</si>
  <si>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</si>
  <si>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</si>
  <si>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</si>
  <si>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</si>
  <si>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</si>
  <si>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</si>
  <si>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</si>
  <si>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</si>
  <si>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</si>
  <si>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</si>
  <si>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</si>
  <si>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</si>
  <si>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</si>
  <si>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</si>
  <si>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</si>
  <si>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</si>
  <si>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</si>
  <si>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</si>
  <si>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</si>
  <si>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</si>
  <si>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</si>
  <si>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</si>
  <si>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</si>
  <si>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</si>
  <si>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</si>
  <si>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</si>
  <si>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</si>
  <si>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</si>
  <si>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</si>
  <si>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</si>
  <si>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</si>
  <si>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</si>
  <si>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</si>
  <si>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</si>
  <si>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</si>
  <si>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</si>
  <si>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</si>
  <si>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</si>
  <si>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</si>
  <si>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</si>
  <si>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</si>
  <si>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</si>
  <si>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</si>
  <si>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</si>
  <si>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</si>
  <si>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</si>
  <si>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</si>
  <si>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</si>
  <si>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</si>
  <si>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</si>
  <si>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</si>
  <si>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</si>
  <si>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</si>
  <si>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</si>
  <si>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</si>
  <si>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</si>
  <si>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</si>
  <si>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</si>
  <si>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</si>
  <si>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</si>
  <si>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</si>
  <si>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</si>
  <si>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</si>
  <si>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</si>
  <si>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</si>
  <si>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</si>
  <si>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</si>
  <si>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</si>
  <si>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</si>
  <si>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</si>
  <si>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</si>
  <si>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</si>
  <si>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</si>
  <si>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</si>
  <si>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</si>
  <si>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</si>
  <si>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</si>
  <si>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</si>
  <si>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</si>
  <si>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</si>
  <si>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</si>
  <si>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</si>
  <si>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</si>
  <si>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</si>
  <si>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</si>
  <si>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</si>
  <si>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</si>
  <si>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</si>
  <si>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</si>
  <si>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</si>
  <si>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</si>
  <si>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</si>
  <si>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</si>
  <si>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</si>
  <si>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</si>
  <si>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</si>
  <si>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</si>
  <si>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</si>
  <si>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</si>
  <si>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</si>
  <si>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</si>
  <si>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</si>
  <si>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</si>
  <si>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</si>
  <si>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</si>
  <si>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</si>
  <si>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</si>
  <si>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</si>
  <si>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</si>
  <si>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</si>
  <si>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</si>
  <si>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</si>
  <si>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</si>
  <si>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</si>
  <si>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</si>
  <si>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</si>
  <si>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</si>
  <si>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</si>
  <si>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</si>
  <si>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</si>
  <si>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</si>
  <si>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</si>
  <si>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</si>
  <si>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</si>
  <si>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</si>
  <si>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</si>
  <si>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</si>
  <si>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</si>
  <si>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</si>
  <si>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</si>
  <si>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</si>
  <si>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</si>
  <si>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</si>
  <si>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</si>
  <si>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</si>
  <si>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</si>
  <si>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</si>
  <si>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</si>
  <si>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</si>
  <si>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</si>
  <si>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</si>
  <si>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</si>
  <si>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</si>
  <si>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</si>
  <si>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</si>
  <si>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</si>
  <si>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</si>
  <si>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</si>
  <si>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</si>
  <si>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</si>
  <si>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</si>
  <si>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</si>
  <si>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</si>
  <si>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</si>
  <si>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</si>
  <si>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</si>
  <si>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</si>
  <si>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</si>
  <si>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</si>
  <si>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</si>
  <si>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</si>
  <si>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</si>
  <si>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</si>
  <si>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</si>
  <si>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</si>
  <si>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</si>
  <si>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</si>
  <si>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</si>
  <si>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</si>
  <si>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</si>
  <si>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</si>
  <si>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</si>
  <si>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</si>
  <si>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</si>
  <si>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</si>
  <si>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</si>
  <si>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</si>
  <si>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</si>
  <si>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</si>
  <si>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</si>
  <si>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</si>
  <si>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</si>
  <si>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</si>
  <si>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</si>
  <si>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</si>
  <si>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</si>
  <si>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</si>
  <si>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</si>
  <si>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</si>
  <si>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</si>
  <si>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</si>
  <si>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</si>
  <si>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</si>
  <si>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</si>
  <si>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</si>
  <si>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</si>
  <si>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</si>
  <si>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</si>
  <si>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</si>
  <si>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</si>
  <si>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</si>
  <si>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</si>
  <si>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</si>
  <si>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</si>
  <si>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</si>
  <si>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</si>
  <si>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</si>
  <si>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</si>
  <si>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</si>
  <si>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</si>
  <si>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</si>
  <si>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</si>
  <si>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</si>
  <si>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</si>
  <si>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</si>
  <si>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</si>
  <si>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</si>
  <si>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</si>
  <si>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</si>
  <si>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</si>
  <si>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</si>
  <si>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</si>
  <si>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</si>
  <si>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</si>
  <si>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</si>
  <si>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</si>
  <si>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</si>
  <si>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</si>
  <si>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</si>
  <si>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</si>
  <si>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</si>
  <si>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</si>
  <si>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</si>
  <si>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</si>
  <si>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</si>
  <si>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</si>
  <si>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</si>
  <si>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</si>
  <si>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</si>
  <si>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</si>
  <si>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</si>
  <si>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</si>
  <si>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</si>
  <si>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</si>
  <si>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</si>
  <si>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</si>
  <si>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</si>
  <si>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</si>
  <si>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</si>
  <si>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</si>
  <si>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</si>
  <si>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</si>
  <si>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</si>
  <si>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</si>
  <si>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</si>
  <si>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</si>
  <si>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</si>
  <si>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</si>
  <si>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</si>
  <si>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</si>
  <si>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</si>
  <si>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</si>
  <si>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</si>
  <si>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</si>
  <si>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</si>
  <si>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</si>
  <si>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</si>
  <si>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</si>
  <si>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</si>
  <si>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</si>
  <si>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</si>
  <si>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</si>
  <si>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</si>
  <si>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</si>
  <si>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</si>
  <si>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</si>
  <si>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</si>
  <si>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</si>
  <si>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</si>
  <si>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</si>
  <si>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</si>
  <si>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</si>
  <si>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</si>
  <si>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</si>
  <si>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</si>
  <si>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</si>
  <si>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</si>
  <si>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</si>
  <si>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</si>
  <si>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</si>
  <si>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</si>
  <si>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</si>
  <si>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</si>
  <si>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</si>
  <si>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</si>
  <si>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</si>
  <si>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</si>
  <si>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</si>
  <si>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</si>
  <si>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</si>
  <si>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</si>
  <si>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</si>
  <si>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</si>
  <si>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</si>
  <si>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</si>
  <si>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</si>
  <si>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</si>
  <si>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</si>
  <si>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</si>
  <si>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</si>
  <si>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</si>
  <si>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</si>
  <si>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</si>
  <si>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</si>
  <si>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</si>
  <si>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</si>
  <si>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</si>
  <si>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</si>
  <si>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</si>
  <si>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</si>
  <si>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</si>
  <si>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</si>
  <si>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</si>
  <si>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</si>
  <si>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</si>
  <si>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</si>
  <si>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</si>
  <si>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</si>
  <si>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</si>
  <si>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</si>
  <si>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</si>
  <si>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</si>
  <si>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</si>
  <si>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</si>
  <si>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</si>
  <si>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</si>
  <si>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</si>
  <si>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</si>
  <si>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</si>
  <si>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</si>
  <si>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</si>
  <si>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</si>
  <si>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</si>
  <si>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</si>
  <si>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</si>
  <si>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</si>
  <si>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</si>
  <si>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</si>
  <si>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</si>
  <si>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</si>
  <si>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</si>
  <si>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</si>
  <si>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</si>
  <si>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</si>
  <si>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</si>
  <si>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</si>
  <si>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</si>
  <si>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</si>
  <si>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</si>
  <si>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</si>
  <si>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</si>
  <si>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</si>
  <si>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</si>
  <si>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</si>
  <si>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</si>
  <si>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</si>
  <si>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</si>
  <si>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</si>
  <si>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</si>
  <si>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</si>
  <si>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</si>
  <si>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</si>
  <si>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</si>
  <si>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</si>
  <si>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</si>
  <si>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</si>
  <si>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</si>
  <si>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</si>
  <si>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</si>
  <si>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</si>
  <si>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</si>
  <si>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</si>
  <si>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</si>
  <si>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</si>
  <si>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</si>
  <si>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</si>
  <si>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</si>
  <si>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</si>
  <si>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</si>
  <si>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</si>
  <si>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</si>
  <si>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</si>
  <si>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</si>
  <si>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</si>
  <si>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</si>
  <si>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</si>
  <si>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</si>
  <si>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</si>
  <si>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</si>
  <si>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</si>
  <si>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</si>
  <si>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</si>
  <si>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</si>
  <si>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</si>
  <si>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</si>
  <si>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</si>
  <si>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</si>
  <si>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</si>
  <si>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</si>
  <si>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</si>
  <si>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</si>
  <si>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</si>
  <si>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</si>
  <si>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</si>
  <si>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</si>
  <si>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</si>
  <si>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</si>
  <si>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</si>
  <si>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</si>
  <si>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</si>
  <si>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</si>
  <si>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</si>
  <si>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</si>
  <si>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</si>
  <si>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</si>
  <si>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</si>
  <si>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</si>
  <si>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</si>
  <si>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</si>
  <si>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</si>
  <si>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</si>
  <si>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</si>
  <si>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</si>
  <si>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</si>
  <si>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</si>
  <si>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</si>
  <si>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</si>
  <si>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</si>
  <si>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</si>
  <si>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</si>
  <si>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</si>
  <si>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</si>
  <si>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</si>
  <si>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</si>
  <si>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</si>
  <si>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</si>
  <si>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</si>
  <si>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</si>
  <si>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</si>
  <si>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</si>
  <si>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</si>
  <si>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</si>
  <si>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</si>
  <si>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</si>
  <si>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</si>
  <si>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</si>
  <si>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</si>
  <si>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</si>
  <si>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</si>
  <si>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</si>
  <si>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</si>
  <si>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</si>
  <si>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</si>
  <si>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</si>
  <si>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</si>
  <si>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</si>
  <si>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</si>
  <si>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</si>
  <si>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</si>
  <si>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</si>
  <si>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</si>
  <si>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</si>
  <si>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</si>
  <si>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</si>
  <si>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</si>
  <si>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</si>
  <si>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</si>
  <si>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</si>
  <si>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</si>
  <si>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</si>
  <si>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</si>
  <si>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</si>
  <si>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</si>
  <si>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</si>
  <si>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</si>
  <si>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</si>
  <si>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</si>
  <si>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</si>
  <si>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</si>
  <si>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</si>
  <si>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</si>
  <si>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</si>
  <si>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</si>
  <si>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</si>
  <si>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</si>
  <si>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</si>
  <si>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</si>
  <si>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</si>
  <si>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</si>
  <si>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</si>
  <si>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</si>
  <si>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</si>
  <si>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</si>
  <si>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</si>
  <si>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</si>
  <si>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</si>
  <si>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</si>
  <si>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</si>
  <si>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</si>
  <si>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</si>
  <si>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</si>
  <si>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</si>
  <si>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</si>
  <si>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</si>
  <si>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</si>
  <si>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</si>
  <si>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</si>
  <si>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</si>
  <si>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</si>
  <si>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</si>
  <si>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</si>
  <si>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</si>
  <si>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</si>
  <si>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</si>
  <si>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</si>
  <si>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</si>
  <si>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</si>
  <si>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</si>
  <si>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</si>
  <si>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</si>
  <si>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</si>
  <si>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</si>
  <si>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</si>
  <si>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</si>
  <si>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</si>
  <si>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</si>
  <si>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</si>
  <si>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</si>
  <si>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</si>
  <si>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</si>
  <si>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</si>
  <si>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</si>
  <si>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</si>
  <si>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</si>
  <si>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</si>
  <si>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</si>
  <si>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</si>
  <si>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</si>
  <si>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</si>
  <si>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</si>
  <si>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</si>
  <si>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</si>
  <si>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</si>
  <si>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</si>
  <si>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</si>
  <si>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</si>
  <si>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</si>
  <si>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</si>
  <si>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</si>
  <si>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</si>
  <si>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</si>
  <si>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</si>
  <si>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</si>
  <si>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</si>
  <si>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</si>
  <si>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</si>
  <si>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</si>
  <si>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</si>
  <si>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</si>
  <si>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</si>
  <si>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</si>
  <si>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</si>
  <si>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</si>
  <si>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</si>
  <si>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</si>
  <si>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</si>
  <si>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</si>
  <si>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</si>
  <si>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</si>
  <si>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</si>
  <si>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</si>
  <si>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</si>
  <si>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</si>
  <si>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</si>
  <si>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</si>
  <si>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</si>
  <si>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</si>
  <si>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</si>
  <si>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</si>
  <si>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</si>
  <si>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</si>
  <si>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</si>
  <si>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</si>
  <si>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</si>
  <si>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</si>
  <si>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</si>
  <si>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</si>
  <si>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</si>
  <si>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</si>
  <si>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</si>
  <si>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</si>
  <si>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</si>
  <si>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</si>
  <si>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</si>
  <si>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</si>
  <si>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</si>
  <si>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</si>
  <si>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</si>
  <si>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</si>
  <si>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</si>
  <si>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</si>
  <si>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</si>
  <si>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</si>
  <si>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</si>
  <si>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</si>
  <si>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</si>
  <si>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</si>
  <si>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</si>
  <si>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</si>
  <si>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</si>
  <si>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</si>
  <si>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</si>
  <si>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</si>
  <si>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</si>
  <si>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</si>
  <si>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</si>
  <si>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</si>
  <si>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</si>
  <si>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</si>
  <si>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</si>
  <si>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</si>
  <si>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</si>
  <si>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</si>
  <si>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</si>
  <si>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</si>
  <si>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</si>
  <si>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</si>
  <si>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</si>
  <si>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</si>
  <si>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</si>
  <si>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</si>
  <si>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</si>
  <si>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</si>
  <si>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</si>
  <si>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</si>
  <si>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</si>
  <si>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</si>
  <si>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</si>
  <si>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</si>
  <si>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</si>
  <si>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</si>
  <si>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</si>
  <si>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</si>
  <si>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</si>
  <si>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</si>
  <si>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</si>
  <si>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</si>
  <si>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</si>
  <si>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</si>
  <si>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</si>
  <si>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</si>
  <si>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</si>
  <si>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</si>
  <si>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</si>
  <si>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</si>
  <si>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</si>
  <si>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</si>
  <si>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</si>
  <si>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</si>
  <si>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</si>
  <si>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</si>
  <si>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</si>
  <si>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</si>
  <si>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</si>
  <si>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</si>
  <si>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</si>
  <si>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</si>
  <si>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</si>
  <si>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</si>
  <si>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</si>
  <si>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</si>
  <si>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</si>
  <si>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</si>
  <si>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</si>
  <si>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</si>
  <si>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</si>
  <si>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</si>
  <si>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</si>
  <si>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</si>
  <si>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</si>
  <si>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</si>
  <si>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</si>
  <si>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</si>
  <si>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</si>
  <si>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</si>
  <si>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</si>
  <si>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</si>
  <si>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</si>
  <si>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</si>
  <si>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</si>
  <si>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</si>
  <si>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</si>
  <si>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</si>
  <si>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</si>
  <si>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</si>
  <si>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</si>
  <si>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</si>
  <si>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</si>
  <si>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</si>
  <si>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</si>
  <si>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</si>
  <si>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</si>
  <si>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</si>
  <si>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</si>
  <si>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</si>
  <si>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</si>
  <si>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</si>
  <si>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</si>
  <si>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</si>
  <si>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</si>
  <si>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</si>
  <si>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</si>
  <si>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</si>
  <si>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</si>
  <si>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</si>
  <si>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</si>
  <si>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</si>
  <si>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</si>
  <si>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</si>
  <si>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</si>
  <si>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</si>
  <si>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</si>
  <si>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</si>
  <si>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</si>
  <si>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</si>
  <si>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</si>
  <si>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</si>
  <si>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</si>
  <si>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</si>
  <si>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</si>
  <si>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</si>
  <si>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</si>
  <si>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</si>
  <si>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</si>
  <si>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</si>
  <si>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</si>
  <si>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</si>
  <si>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</si>
  <si>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</si>
  <si>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</si>
  <si>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</si>
  <si>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</si>
  <si>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</si>
  <si>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</si>
  <si>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</si>
  <si>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</si>
  <si>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</si>
  <si>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</si>
  <si>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</si>
  <si>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</si>
  <si>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</si>
  <si>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</si>
  <si>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</si>
  <si>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</si>
  <si>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</si>
  <si>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</si>
  <si>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</si>
  <si>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</si>
  <si>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</si>
  <si>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</si>
  <si>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</si>
  <si>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</si>
  <si>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</si>
  <si>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</si>
  <si>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</si>
  <si>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</si>
  <si>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</si>
  <si>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</si>
  <si>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</si>
  <si>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</si>
  <si>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</si>
  <si>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</si>
  <si>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</si>
  <si>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</si>
  <si>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</si>
  <si>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</si>
  <si>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</si>
  <si>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</si>
  <si>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</si>
  <si>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</si>
  <si>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</si>
  <si>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</si>
  <si>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</si>
  <si>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</si>
  <si>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</si>
  <si>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</si>
  <si>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</si>
  <si>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</si>
  <si>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</si>
  <si>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</si>
  <si>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</si>
  <si>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</si>
  <si>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</si>
  <si>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</si>
  <si>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</si>
  <si>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</si>
  <si>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</si>
  <si>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</si>
  <si>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</si>
  <si>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</si>
  <si>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</si>
  <si>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</si>
  <si>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</si>
  <si>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</si>
  <si>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</si>
  <si>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</si>
  <si>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</si>
  <si>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</si>
  <si>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</si>
  <si>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</si>
  <si>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</si>
  <si>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</si>
  <si>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</si>
  <si>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</si>
  <si>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</si>
  <si>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</si>
  <si>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</si>
  <si>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</si>
  <si>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</si>
  <si>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</si>
  <si>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</si>
  <si>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</si>
  <si>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</si>
  <si>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</si>
  <si>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</si>
  <si>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</si>
  <si>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</si>
  <si>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</si>
  <si>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</si>
  <si>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</si>
  <si>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</si>
  <si>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</si>
  <si>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</si>
  <si>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</si>
  <si>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</si>
  <si>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</si>
  <si>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</si>
  <si>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</si>
  <si>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</si>
  <si>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</si>
  <si>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</si>
  <si>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</si>
  <si>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</si>
  <si>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</si>
  <si>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</si>
  <si>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</si>
  <si>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</si>
  <si>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</si>
  <si>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</si>
  <si>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</si>
  <si>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</si>
  <si>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</si>
  <si>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</si>
  <si>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</si>
  <si>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</si>
  <si>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</si>
  <si>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</si>
  <si>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</si>
  <si>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</si>
  <si>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</si>
  <si>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</si>
  <si>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</si>
  <si>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</si>
  <si>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</si>
  <si>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</si>
  <si>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</si>
  <si>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</si>
  <si>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</si>
  <si>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</si>
  <si>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</si>
  <si>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</si>
  <si>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</si>
  <si>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</si>
  <si>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</si>
  <si>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</si>
  <si>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</si>
  <si>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</si>
  <si>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</si>
  <si>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</si>
  <si>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</si>
  <si>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</si>
  <si>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</si>
  <si>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</si>
  <si>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</si>
  <si>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</si>
  <si>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</si>
  <si>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</si>
  <si>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</si>
  <si>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</si>
  <si>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</si>
  <si>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</si>
  <si>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</si>
  <si>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</si>
  <si>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</si>
  <si>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</si>
  <si>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</si>
  <si>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</si>
  <si>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</si>
  <si>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</si>
  <si>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</si>
  <si>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</si>
  <si>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</si>
  <si>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</si>
  <si>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</si>
  <si>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</si>
  <si>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</si>
  <si>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</si>
  <si>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</si>
  <si>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</si>
  <si>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</si>
  <si>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</si>
  <si>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</si>
  <si>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</si>
  <si>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</si>
  <si>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</si>
  <si>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</si>
  <si>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</si>
  <si>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</si>
  <si>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</si>
  <si>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</si>
  <si>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</si>
  <si>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</si>
  <si>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</si>
  <si>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</si>
  <si>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</si>
  <si>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</si>
  <si>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</si>
  <si>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</si>
  <si>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</si>
  <si>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</si>
  <si>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</si>
  <si>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</si>
  <si>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</si>
  <si>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</si>
  <si>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</si>
  <si>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</si>
  <si>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</si>
  <si>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</si>
  <si>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</si>
  <si>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</si>
  <si>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</si>
  <si>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</si>
  <si>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</si>
  <si>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</si>
  <si>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</si>
  <si>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</si>
  <si>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</si>
  <si>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</si>
  <si>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</si>
  <si>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</si>
  <si>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</si>
  <si>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</si>
  <si>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</si>
  <si>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</si>
  <si>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</si>
  <si>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</si>
  <si>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</si>
  <si>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</si>
  <si>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</si>
  <si>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</si>
  <si>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</si>
  <si>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</si>
  <si>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</si>
  <si>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</si>
  <si>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</si>
  <si>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</si>
  <si>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</si>
  <si>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</si>
  <si>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</si>
  <si>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</si>
  <si>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</si>
  <si>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</si>
  <si>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</si>
  <si>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</si>
  <si>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</si>
  <si>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</si>
  <si>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</si>
  <si>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</si>
  <si>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</si>
  <si>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</si>
  <si>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</si>
  <si>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</si>
  <si>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</si>
  <si>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</si>
  <si>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</si>
  <si>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</si>
  <si>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</si>
  <si>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</si>
  <si>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</si>
  <si>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</si>
  <si>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</si>
  <si>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</si>
  <si>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</si>
  <si>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</si>
  <si>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</si>
  <si>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</si>
  <si>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</si>
  <si>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</si>
  <si>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</si>
  <si>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</si>
  <si>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</si>
  <si>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</si>
  <si>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</si>
  <si>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</si>
  <si>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</si>
  <si>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</si>
  <si>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</si>
  <si>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</si>
  <si>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</si>
  <si>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</si>
  <si>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</si>
  <si>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</si>
  <si>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</si>
  <si>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</si>
  <si>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</si>
  <si>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</si>
  <si>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</si>
  <si>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</si>
  <si>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</si>
  <si>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</si>
  <si>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</si>
  <si>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</si>
  <si>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</si>
  <si>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</si>
  <si>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</si>
  <si>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</si>
  <si>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</si>
  <si>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</si>
  <si>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</si>
  <si>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</si>
  <si>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</si>
  <si>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</si>
  <si>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</si>
  <si>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</si>
  <si>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</si>
  <si>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</si>
  <si>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</si>
  <si>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</si>
  <si>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</si>
  <si>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</si>
  <si>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</si>
  <si>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</si>
  <si>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</si>
  <si>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</si>
  <si>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</si>
  <si>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</si>
  <si>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</si>
  <si>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</si>
  <si>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</si>
  <si>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</si>
  <si>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</si>
  <si>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</si>
  <si>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</si>
  <si>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</si>
  <si>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</si>
  <si>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</si>
  <si>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</si>
  <si>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</si>
  <si>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</si>
  <si>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</si>
  <si>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</si>
  <si>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</si>
  <si>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</si>
  <si>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</si>
  <si>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</si>
  <si>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</si>
  <si>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</si>
  <si>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</si>
  <si>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</si>
  <si>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</si>
  <si>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</si>
  <si>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</si>
  <si>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</si>
  <si>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</si>
  <si>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</si>
  <si>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</si>
  <si>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</si>
  <si>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</si>
  <si>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</si>
  <si>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</si>
  <si>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</si>
  <si>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</si>
  <si>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</si>
  <si>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</si>
  <si>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</si>
  <si>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</si>
  <si>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</si>
  <si>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</si>
  <si>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</si>
  <si>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</si>
  <si>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</si>
  <si>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</si>
  <si>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</si>
  <si>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</si>
  <si>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</si>
  <si>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</si>
  <si>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</si>
  <si>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</si>
  <si>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</si>
  <si>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</si>
  <si>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</si>
  <si>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</si>
  <si>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</si>
  <si>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</si>
  <si>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</si>
  <si>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</si>
  <si>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</si>
  <si>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</si>
  <si>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</si>
  <si>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</si>
  <si>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</si>
  <si>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</si>
  <si>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</si>
  <si>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</si>
  <si>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</si>
  <si>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</si>
  <si>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</si>
  <si>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</si>
  <si>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</si>
  <si>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</si>
  <si>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</si>
  <si>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</si>
  <si>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</si>
  <si>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</si>
  <si>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</si>
  <si>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</si>
  <si>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</si>
  <si>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</si>
  <si>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</si>
  <si>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</si>
  <si>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</si>
  <si>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</si>
  <si>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</si>
  <si>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</si>
  <si>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</si>
  <si>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</si>
  <si>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</si>
  <si>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</si>
  <si>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</si>
  <si>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</si>
  <si>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</si>
  <si>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</si>
  <si>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</si>
  <si>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</si>
  <si>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</si>
  <si>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</si>
  <si>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</si>
  <si>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</si>
  <si>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</si>
  <si>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</si>
  <si>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</si>
  <si>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</si>
  <si>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</si>
  <si>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</si>
  <si>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</si>
  <si>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</si>
  <si>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</si>
  <si>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</si>
  <si>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</si>
  <si>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</si>
  <si>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</si>
  <si>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</si>
  <si>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</si>
  <si>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</si>
  <si>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</si>
  <si>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</si>
  <si>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</si>
  <si>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</si>
  <si>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</si>
  <si>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</si>
  <si>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</si>
  <si>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</si>
  <si>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</si>
  <si>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</si>
  <si>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</si>
  <si>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</si>
  <si>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</si>
  <si>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</si>
  <si>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</si>
  <si>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</si>
  <si>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</si>
  <si>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</si>
  <si>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</si>
  <si>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</si>
  <si>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</si>
  <si>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</si>
  <si>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</si>
  <si>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</si>
  <si>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</si>
  <si>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</si>
  <si>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</si>
  <si>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</si>
  <si>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</si>
  <si>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</si>
  <si>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</si>
  <si>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</si>
  <si>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</si>
  <si>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</si>
  <si>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</si>
  <si>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</si>
  <si>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</si>
  <si>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</si>
  <si>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</si>
  <si>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</si>
  <si>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</si>
  <si>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</si>
  <si>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</si>
  <si>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</si>
  <si>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</si>
  <si>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</si>
  <si>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</si>
  <si>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</si>
  <si>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</si>
  <si>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</si>
  <si>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</si>
  <si>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</si>
  <si>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</si>
  <si>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</si>
  <si>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</si>
  <si>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</si>
  <si>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</si>
  <si>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</si>
  <si>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</si>
  <si>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</si>
  <si>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</si>
  <si>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</si>
  <si>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</si>
  <si>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</si>
  <si>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</si>
  <si>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</si>
  <si>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</si>
  <si>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</si>
  <si>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</si>
  <si>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</si>
  <si>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</si>
  <si>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</si>
  <si>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</si>
  <si>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</si>
  <si>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</si>
  <si>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</si>
  <si>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</si>
  <si>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</si>
  <si>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</si>
  <si>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</si>
  <si>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</si>
  <si>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</si>
  <si>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</si>
  <si>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</si>
  <si>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</si>
  <si>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</si>
  <si>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</si>
  <si>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</si>
  <si>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</si>
  <si>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</si>
  <si>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</si>
  <si>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</si>
  <si>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</si>
  <si>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</si>
  <si>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</si>
  <si>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</si>
  <si>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</si>
  <si>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</si>
  <si>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</si>
  <si>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</si>
  <si>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</si>
  <si>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</si>
  <si>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</si>
  <si>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</si>
  <si>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</si>
  <si>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</si>
  <si>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</si>
  <si>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</si>
  <si>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</si>
  <si>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</si>
  <si>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</si>
  <si>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</si>
  <si>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</si>
  <si>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</si>
  <si>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</si>
  <si>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</si>
  <si>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</si>
  <si>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</si>
  <si>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</si>
  <si>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</si>
  <si>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</si>
  <si>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</si>
  <si>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</si>
  <si>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</si>
  <si>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</si>
  <si>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</si>
  <si>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</si>
  <si>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</si>
  <si>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</si>
  <si>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</si>
  <si>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</si>
  <si>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</si>
  <si>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</si>
  <si>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</si>
  <si>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</si>
  <si>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</si>
  <si>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</si>
  <si>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</si>
  <si>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</si>
  <si>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</si>
  <si>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</si>
  <si>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</si>
  <si>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</si>
  <si>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</si>
  <si>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</si>
  <si>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</si>
  <si>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</si>
  <si>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</si>
  <si>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</si>
  <si>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</si>
  <si>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</si>
  <si>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</si>
  <si>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</si>
  <si>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</si>
  <si>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</si>
  <si>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</si>
  <si>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</si>
  <si>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</si>
  <si>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</si>
  <si>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</si>
  <si>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</si>
  <si>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</si>
  <si>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</si>
  <si>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</si>
  <si>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</si>
  <si>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</si>
  <si>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</si>
  <si>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</si>
  <si>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</si>
  <si>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</si>
  <si>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</si>
  <si>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</si>
  <si>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</si>
  <si>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</si>
  <si>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</si>
  <si>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</si>
  <si>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</si>
  <si>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</si>
  <si>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</si>
  <si>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</si>
  <si>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</si>
  <si>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</si>
  <si>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</si>
  <si>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</si>
  <si>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</si>
  <si>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</si>
  <si>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</si>
  <si>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</si>
  <si>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</si>
  <si>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</si>
  <si>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</si>
  <si>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</si>
  <si>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</si>
  <si>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</si>
  <si>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</si>
  <si>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</si>
  <si>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</si>
  <si>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</si>
  <si>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</si>
  <si>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</si>
  <si>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</si>
  <si>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</si>
  <si>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</si>
  <si>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</si>
  <si>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</si>
  <si>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</si>
  <si>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</si>
  <si>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</si>
  <si>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</si>
  <si>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</si>
  <si>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</si>
  <si>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</si>
  <si>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</si>
  <si>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</si>
  <si>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</si>
  <si>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</si>
  <si>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</si>
  <si>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</si>
  <si>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</si>
  <si>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</si>
  <si>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</si>
  <si>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</si>
  <si>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</si>
  <si>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</si>
  <si>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</si>
  <si>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</si>
  <si>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</si>
  <si>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</si>
  <si>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</si>
  <si>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</si>
  <si>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</si>
  <si>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</si>
  <si>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</si>
  <si>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</si>
  <si>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</si>
  <si>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</si>
  <si>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</si>
  <si>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</si>
  <si>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</si>
  <si>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</si>
  <si>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</si>
  <si>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</si>
  <si>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</si>
  <si>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</si>
  <si>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</si>
  <si>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</si>
  <si>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</si>
  <si>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</si>
  <si>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</si>
  <si>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</si>
  <si>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</si>
  <si>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</si>
  <si>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</si>
  <si>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</si>
  <si>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</si>
  <si>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</si>
  <si>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</si>
  <si>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</si>
  <si>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</si>
  <si>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</si>
  <si>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</si>
  <si>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</si>
  <si>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</si>
  <si>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</si>
  <si>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</si>
  <si>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</si>
  <si>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</si>
  <si>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</si>
  <si>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</si>
  <si>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</si>
  <si>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</si>
  <si>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</si>
  <si>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</si>
  <si>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</si>
  <si>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</si>
  <si>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</si>
  <si>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</si>
  <si>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</si>
  <si>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</si>
  <si>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</si>
  <si>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</si>
  <si>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</si>
  <si>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</si>
  <si>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</si>
  <si>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</si>
  <si>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</si>
  <si>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</si>
  <si>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</si>
  <si>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</si>
  <si>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</si>
  <si>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</si>
  <si>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</si>
  <si>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</si>
  <si>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</si>
  <si>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</si>
  <si>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</si>
  <si>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</si>
  <si>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</si>
  <si>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</si>
  <si>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</si>
  <si>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</si>
  <si>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</si>
  <si>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</si>
  <si>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</si>
  <si>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</si>
  <si>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</si>
  <si>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</si>
  <si>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</si>
  <si>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</si>
  <si>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</si>
  <si>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</si>
  <si>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</si>
  <si>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</si>
  <si>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</si>
  <si>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</si>
  <si>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</si>
  <si>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</si>
  <si>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</si>
  <si>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</si>
  <si>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</si>
  <si>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</si>
  <si>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</si>
  <si>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</si>
  <si>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</si>
  <si>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</si>
  <si>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</si>
  <si>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</si>
  <si>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</si>
  <si>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</si>
  <si>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</si>
  <si>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</si>
  <si>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</si>
  <si>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</si>
  <si>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</si>
  <si>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</si>
  <si>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</si>
  <si>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</si>
  <si>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</si>
  <si>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</si>
  <si>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</si>
  <si>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</si>
  <si>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</si>
  <si>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</si>
  <si>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</si>
  <si>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</si>
  <si>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</si>
  <si>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</si>
  <si>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</si>
  <si>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</si>
  <si>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</si>
  <si>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</si>
  <si>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</si>
  <si>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</si>
  <si>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</si>
  <si>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</si>
  <si>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</si>
  <si>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</si>
  <si>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</si>
  <si>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</si>
  <si>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</si>
  <si>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</si>
  <si>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</si>
  <si>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</si>
  <si>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</si>
  <si>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</si>
  <si>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</si>
  <si>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</si>
  <si>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</si>
  <si>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</si>
  <si>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</si>
  <si>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</si>
  <si>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</si>
  <si>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</si>
  <si>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</si>
  <si>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</si>
  <si>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</si>
  <si>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</si>
  <si>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</si>
  <si>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</si>
  <si>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</si>
  <si>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</si>
  <si>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</si>
  <si>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</si>
  <si>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</si>
  <si>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</si>
  <si>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</si>
  <si>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</si>
  <si>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</si>
  <si>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</si>
  <si>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</si>
  <si>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</si>
  <si>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</si>
  <si>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</si>
  <si>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</si>
  <si>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</si>
  <si>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</si>
  <si>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</si>
  <si>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</si>
  <si>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</si>
  <si>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</si>
  <si>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</si>
  <si>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</si>
  <si>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</si>
  <si>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</si>
  <si>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</si>
  <si>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</si>
  <si>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</si>
  <si>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</si>
  <si>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</si>
  <si>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</si>
  <si>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</si>
  <si>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</si>
  <si>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</si>
  <si>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</si>
  <si>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</si>
  <si>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</si>
  <si>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</si>
  <si>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</si>
  <si>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</si>
  <si>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</si>
  <si>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</si>
  <si>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</si>
  <si>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</si>
  <si>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</si>
  <si>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</si>
  <si>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</si>
  <si>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</si>
  <si>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</si>
  <si>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</si>
  <si>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</si>
  <si>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</si>
  <si>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</si>
  <si>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</si>
  <si>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</si>
  <si>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</si>
  <si>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</si>
  <si>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</si>
  <si>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</si>
  <si>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</si>
  <si>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</si>
  <si>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</si>
  <si>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</si>
  <si>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</si>
  <si>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</si>
  <si>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</si>
  <si>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</si>
  <si>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</si>
  <si>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</si>
  <si>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</si>
  <si>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</si>
  <si>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</si>
  <si>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</si>
  <si>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</si>
  <si>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</si>
  <si>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</si>
  <si>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</si>
  <si>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</si>
  <si>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</si>
  <si>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</si>
  <si>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</si>
  <si>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</si>
  <si>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</si>
  <si>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</si>
  <si>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</si>
  <si>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</si>
  <si>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</si>
  <si>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</si>
  <si>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</si>
  <si>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</si>
  <si>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</si>
  <si>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</si>
  <si>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</si>
  <si>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</si>
  <si>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</si>
  <si>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</si>
  <si>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</si>
  <si>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</si>
  <si>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</si>
  <si>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</si>
  <si>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</si>
  <si>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</si>
  <si>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</si>
  <si>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</si>
  <si>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</si>
  <si>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</si>
  <si>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</si>
  <si>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</si>
  <si>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</si>
  <si>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</si>
  <si>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</si>
  <si>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</si>
  <si>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</si>
  <si>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</si>
  <si>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</si>
  <si>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</si>
  <si>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</si>
  <si>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</si>
  <si>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</si>
  <si>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</si>
  <si>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</si>
  <si>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</si>
  <si>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</si>
  <si>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</si>
  <si>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</si>
  <si>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</si>
  <si>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</si>
  <si>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</si>
  <si>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</si>
  <si>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</si>
  <si>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</si>
  <si>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</si>
  <si>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</si>
  <si>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</si>
  <si>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</si>
  <si>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</si>
  <si>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</si>
  <si>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</si>
  <si>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</si>
  <si>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</si>
  <si>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</si>
  <si>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</si>
  <si>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</si>
  <si>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</si>
  <si>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</si>
  <si>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</si>
  <si>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</si>
  <si>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</si>
  <si>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</si>
  <si>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</si>
  <si>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</si>
  <si>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</si>
  <si>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</si>
  <si>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</si>
  <si>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</si>
  <si>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</si>
  <si>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</si>
  <si>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</si>
  <si>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</si>
  <si>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</si>
  <si>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</si>
  <si>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</si>
  <si>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</si>
  <si>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</si>
  <si>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</si>
  <si>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</si>
  <si>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</si>
  <si>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</si>
  <si>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</si>
  <si>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</si>
  <si>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</si>
  <si>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</si>
  <si>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</si>
  <si>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</si>
  <si>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</si>
  <si>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</si>
  <si>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</si>
  <si>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</si>
  <si>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</si>
  <si>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</si>
  <si>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</si>
  <si>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</si>
  <si>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</si>
  <si>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</si>
  <si>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</si>
  <si>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</si>
  <si>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</si>
  <si>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</si>
  <si>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</si>
  <si>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</si>
  <si>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</si>
  <si>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</si>
  <si>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</si>
  <si>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</si>
  <si>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</si>
  <si>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</si>
  <si>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</si>
  <si>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</si>
  <si>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</si>
  <si>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</si>
  <si>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</si>
  <si>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</si>
  <si>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</si>
  <si>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</si>
  <si>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</si>
  <si>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</si>
  <si>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</si>
  <si>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</si>
  <si>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</si>
  <si>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</si>
  <si>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</si>
  <si>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</si>
  <si>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</si>
  <si>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</si>
  <si>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</si>
  <si>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</si>
  <si>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</si>
  <si>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</si>
  <si>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</si>
  <si>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</si>
  <si>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</si>
  <si>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</si>
  <si>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</si>
  <si>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</si>
  <si>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</si>
  <si>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</si>
  <si>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</si>
  <si>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</si>
  <si>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</si>
  <si>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</si>
  <si>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</si>
  <si>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</si>
  <si>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</si>
  <si>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</si>
  <si>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</si>
  <si>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</si>
  <si>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</si>
  <si>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</si>
  <si>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</si>
  <si>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</si>
  <si>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</si>
  <si>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</si>
  <si>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</si>
  <si>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</si>
  <si>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</si>
  <si>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</si>
  <si>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</si>
  <si>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</si>
  <si>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</si>
  <si>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</si>
  <si>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</si>
  <si>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</si>
  <si>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</si>
  <si>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</si>
  <si>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</si>
  <si>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</si>
  <si>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</si>
  <si>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</si>
  <si>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</si>
  <si>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</si>
  <si>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</si>
  <si>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</si>
  <si>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</si>
  <si>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</si>
  <si>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</si>
  <si>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</si>
  <si>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</si>
  <si>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</si>
  <si>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</si>
  <si>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</si>
  <si>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</si>
  <si>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</si>
  <si>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</si>
  <si>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</si>
  <si>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</si>
  <si>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</si>
  <si>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</si>
  <si>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</si>
  <si>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</si>
  <si>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</si>
  <si>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</si>
  <si>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</si>
  <si>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</si>
  <si>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</si>
  <si>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</si>
  <si>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</si>
  <si>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</si>
  <si>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</si>
  <si>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</si>
  <si>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</si>
  <si>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</si>
  <si>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</si>
  <si>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</si>
  <si>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</si>
  <si>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</si>
  <si>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</si>
  <si>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</si>
  <si>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</si>
  <si>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</si>
  <si>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</si>
  <si>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</si>
  <si>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</si>
  <si>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</si>
  <si>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</si>
  <si>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</si>
  <si>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</si>
  <si>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</si>
  <si>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</si>
  <si>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</si>
  <si>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</si>
  <si>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</si>
  <si>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</si>
  <si>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</si>
  <si>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</si>
  <si>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</si>
  <si>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</si>
  <si>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</si>
  <si>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</si>
  <si>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</si>
  <si>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</si>
  <si>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</si>
  <si>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</si>
  <si>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</si>
  <si>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</si>
  <si>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</si>
  <si>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</si>
  <si>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</si>
  <si>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</si>
  <si>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</si>
  <si>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</si>
  <si>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</si>
  <si>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</si>
  <si>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</si>
  <si>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</si>
  <si>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</si>
  <si>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</si>
  <si>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</si>
  <si>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</si>
  <si>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</si>
  <si>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</si>
  <si>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</si>
  <si>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</si>
  <si>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</si>
  <si>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</si>
  <si>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</si>
  <si>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</si>
  <si>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</si>
  <si>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</si>
  <si>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</si>
  <si>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</si>
  <si>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</si>
  <si>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</si>
  <si>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</si>
  <si>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</si>
  <si>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</si>
  <si>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</si>
  <si>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</si>
  <si>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</si>
  <si>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</si>
  <si>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</si>
  <si>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</si>
  <si>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</si>
  <si>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</si>
  <si>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</si>
  <si>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</si>
  <si>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</si>
  <si>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</si>
  <si>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</si>
  <si>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</si>
  <si>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</si>
  <si>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</si>
  <si>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</si>
  <si>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</si>
  <si>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</si>
  <si>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</si>
  <si>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</si>
  <si>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</si>
  <si>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</si>
  <si>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</si>
  <si>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</si>
  <si>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</si>
  <si>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</si>
  <si>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</si>
  <si>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</si>
  <si>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</si>
  <si>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</si>
  <si>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</si>
  <si>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</si>
  <si>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</si>
  <si>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</si>
  <si>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</si>
  <si>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</si>
  <si>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</si>
  <si>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</si>
  <si>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</si>
  <si>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</si>
  <si>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</si>
  <si>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</si>
  <si>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</si>
  <si>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</si>
  <si>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</si>
  <si>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</si>
  <si>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</si>
  <si>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</si>
  <si>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</si>
  <si>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</si>
  <si>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</si>
  <si>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</si>
  <si>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</si>
  <si>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</si>
  <si>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</si>
  <si>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</si>
  <si>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</si>
  <si>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</si>
  <si>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</si>
  <si>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</si>
  <si>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</si>
  <si>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</si>
  <si>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</si>
  <si>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</si>
  <si>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</si>
  <si>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</si>
  <si>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</si>
  <si>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</si>
  <si>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</si>
  <si>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</si>
  <si>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</si>
  <si>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</si>
  <si>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</si>
  <si>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</si>
  <si>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</si>
  <si>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</si>
  <si>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</si>
  <si>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</si>
  <si>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</si>
  <si>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</si>
  <si>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</si>
  <si>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</si>
  <si>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</si>
  <si>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</si>
  <si>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</si>
  <si>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</si>
  <si>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</si>
  <si>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</si>
  <si>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</si>
  <si>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</si>
  <si>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</si>
  <si>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</si>
  <si>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</si>
  <si>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</si>
  <si>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</si>
  <si>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</si>
  <si>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</si>
  <si>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</si>
  <si>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</si>
  <si>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</si>
  <si>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</si>
  <si>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</si>
  <si>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</si>
  <si>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</si>
  <si>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</si>
  <si>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</si>
  <si>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</si>
  <si>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</si>
  <si>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</si>
  <si>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</si>
  <si>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</si>
  <si>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</si>
  <si>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</si>
  <si>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</si>
  <si>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</si>
  <si>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</si>
  <si>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</si>
  <si>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</si>
  <si>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</si>
  <si>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</si>
  <si>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</si>
  <si>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</si>
  <si>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</si>
  <si>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</si>
  <si>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</si>
  <si>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</si>
  <si>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</si>
  <si>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</si>
  <si>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</si>
  <si>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</si>
  <si>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</si>
  <si>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</si>
  <si>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</si>
  <si>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</si>
  <si>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</si>
  <si>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</si>
  <si>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</si>
  <si>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</si>
  <si>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</si>
  <si>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</si>
  <si>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</si>
  <si>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</si>
  <si>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</si>
  <si>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</si>
  <si>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</si>
  <si>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</si>
  <si>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</si>
  <si>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</si>
  <si>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</si>
  <si>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</si>
  <si>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</si>
  <si>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</si>
  <si>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</si>
  <si>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</si>
  <si>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</si>
  <si>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</si>
  <si>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</si>
  <si>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</si>
  <si>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</si>
  <si>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</si>
  <si>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</si>
  <si>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</si>
  <si>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</si>
  <si>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</si>
  <si>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</si>
  <si>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</si>
  <si>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</si>
  <si>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</si>
  <si>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</si>
  <si>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</si>
  <si>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</si>
  <si>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</si>
  <si>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</si>
  <si>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</si>
  <si>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</si>
  <si>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</si>
  <si>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</si>
  <si>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</si>
  <si>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</si>
  <si>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</si>
  <si>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</si>
  <si>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</si>
  <si>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</si>
  <si>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</si>
  <si>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</si>
  <si>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</si>
  <si>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</si>
  <si>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</si>
  <si>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</si>
  <si>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</si>
  <si>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</si>
  <si>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</si>
  <si>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</si>
  <si>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</si>
  <si>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</si>
  <si>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</si>
  <si>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</si>
  <si>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</si>
  <si>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</si>
  <si>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</si>
  <si>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</si>
  <si>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</si>
  <si>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</si>
  <si>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</si>
  <si>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</si>
  <si>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</si>
  <si>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</si>
  <si>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</si>
  <si>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</si>
  <si>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</si>
  <si>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</si>
  <si>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</si>
  <si>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</si>
  <si>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</si>
  <si>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</si>
  <si>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</si>
  <si>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</si>
  <si>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</si>
  <si>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</si>
  <si>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</si>
  <si>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</si>
  <si>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</si>
  <si>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</si>
  <si>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</si>
  <si>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</si>
  <si>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</si>
  <si>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</si>
  <si>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</si>
  <si>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</si>
  <si>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</si>
  <si>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</si>
  <si>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</si>
  <si>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</si>
  <si>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</si>
  <si>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</si>
  <si>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</si>
  <si>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</si>
  <si>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</si>
  <si>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</si>
  <si>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</si>
  <si>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</si>
  <si>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</si>
  <si>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</si>
  <si>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</si>
  <si>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</si>
  <si>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</si>
  <si>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</si>
  <si>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</si>
  <si>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</si>
  <si>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</si>
  <si>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</si>
  <si>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</si>
  <si>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</si>
  <si>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</si>
  <si>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</si>
  <si>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</si>
  <si>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</si>
  <si>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</si>
  <si>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</si>
  <si>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</si>
  <si>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</si>
  <si>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</si>
  <si>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</si>
  <si>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</si>
  <si>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</si>
  <si>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</si>
  <si>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</si>
  <si>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</si>
  <si>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</si>
  <si>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</si>
  <si>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</si>
  <si>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</si>
  <si>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</si>
  <si>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</si>
  <si>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</si>
  <si>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</si>
  <si>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</si>
  <si>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</si>
  <si>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</si>
  <si>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</si>
  <si>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</si>
  <si>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</si>
  <si>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</si>
  <si>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</si>
  <si>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</si>
  <si>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</si>
  <si>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</si>
  <si>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</si>
  <si>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</si>
  <si>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</si>
  <si>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</si>
  <si>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</si>
  <si>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</si>
  <si>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</si>
  <si>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</si>
  <si>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</si>
  <si>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</si>
  <si>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</si>
  <si>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</si>
  <si>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</si>
  <si>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</si>
  <si>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</si>
  <si>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</si>
  <si>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</si>
  <si>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</si>
  <si>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</si>
  <si>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</si>
  <si>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</si>
  <si>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</si>
  <si>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</si>
  <si>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</si>
  <si>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</si>
  <si>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</si>
  <si>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</si>
  <si>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</si>
  <si>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</si>
  <si>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</si>
  <si>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</si>
  <si>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</si>
  <si>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</si>
  <si>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</si>
  <si>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</si>
  <si>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</si>
  <si>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</si>
  <si>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</si>
  <si>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</si>
  <si>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</si>
  <si>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</si>
  <si>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</si>
  <si>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</si>
  <si>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</si>
  <si>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</si>
  <si>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</si>
  <si>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</si>
  <si>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</si>
  <si>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</si>
  <si>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</si>
  <si>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</si>
  <si>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</si>
  <si>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</si>
  <si>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</si>
  <si>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</si>
  <si>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</si>
  <si>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</si>
  <si>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</si>
  <si>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</si>
  <si>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</si>
  <si>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</si>
  <si>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</si>
  <si>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</si>
  <si>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</si>
  <si>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</si>
  <si>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</si>
  <si>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</si>
  <si>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</si>
  <si>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</si>
  <si>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</si>
  <si>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</si>
  <si>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</si>
  <si>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</si>
  <si>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</si>
  <si>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</si>
  <si>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</si>
  <si>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</si>
  <si>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</si>
  <si>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</si>
  <si>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</si>
  <si>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</si>
  <si>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</si>
  <si>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</si>
  <si>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</si>
  <si>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</si>
  <si>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</si>
  <si>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</si>
  <si>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</si>
  <si>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</si>
  <si>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</si>
  <si>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</si>
  <si>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</si>
  <si>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</si>
  <si>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</si>
  <si>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</si>
  <si>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</si>
  <si>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</si>
  <si>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</si>
  <si>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</si>
  <si>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</si>
  <si>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</si>
  <si>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</si>
  <si>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</si>
  <si>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</si>
  <si>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</si>
  <si>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</si>
  <si>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</si>
  <si>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</si>
  <si>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</si>
  <si>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</si>
  <si>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</si>
  <si>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</si>
  <si>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</si>
  <si>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</si>
  <si>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</si>
  <si>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</si>
  <si>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</si>
  <si>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</si>
  <si>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</si>
  <si>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</si>
  <si>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</si>
  <si>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</si>
  <si>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</si>
  <si>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</si>
  <si>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</si>
  <si>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</si>
  <si>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</si>
  <si>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</si>
  <si>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</si>
  <si>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</si>
  <si>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</si>
  <si>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</si>
  <si>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</si>
  <si>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</si>
  <si>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</si>
  <si>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</si>
  <si>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</si>
  <si>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</si>
  <si>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</si>
  <si>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</si>
  <si>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</si>
  <si>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</si>
  <si>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</si>
  <si>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</si>
  <si>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</si>
  <si>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</si>
  <si>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</si>
  <si>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</si>
  <si>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</si>
  <si>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</si>
  <si>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</si>
  <si>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</si>
  <si>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</si>
  <si>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</si>
  <si>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</si>
  <si>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</si>
  <si>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</si>
  <si>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</si>
  <si>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</si>
  <si>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</si>
  <si>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</si>
  <si>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</si>
  <si>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</si>
  <si>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</si>
  <si>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</si>
  <si>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</si>
  <si>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</si>
  <si>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</si>
  <si>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</si>
  <si>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</si>
  <si>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</si>
  <si>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</si>
  <si>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</si>
  <si>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</si>
  <si>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</si>
  <si>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</si>
  <si>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</si>
  <si>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</si>
  <si>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</si>
  <si>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</si>
  <si>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</si>
  <si>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</si>
  <si>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</si>
  <si>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</si>
  <si>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</si>
  <si>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</si>
  <si>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</si>
  <si>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</si>
  <si>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</si>
  <si>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</si>
  <si>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</si>
  <si>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</si>
  <si>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</si>
  <si>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</si>
  <si>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</si>
  <si>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</si>
  <si>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</si>
  <si>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</si>
  <si>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</si>
  <si>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</si>
  <si>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</si>
  <si>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</si>
  <si>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</si>
  <si>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</si>
  <si>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</si>
  <si>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</si>
  <si>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</si>
  <si>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</si>
  <si>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</si>
  <si>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</si>
  <si>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</si>
  <si>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</si>
  <si>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</si>
  <si>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</si>
  <si>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</si>
  <si>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</si>
  <si>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</si>
  <si>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</si>
  <si>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</si>
  <si>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</si>
  <si>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</si>
  <si>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</si>
  <si>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</si>
  <si>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</si>
  <si>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</si>
  <si>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</si>
  <si>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</si>
  <si>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</si>
  <si>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</si>
  <si>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</si>
  <si>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</si>
  <si>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</si>
  <si>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</si>
  <si>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</si>
  <si>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</si>
  <si>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</si>
  <si>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</si>
  <si>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</si>
  <si>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</si>
  <si>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</si>
  <si>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</si>
  <si>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</si>
  <si>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</si>
  <si>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</si>
  <si>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</si>
  <si>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</si>
  <si>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</si>
  <si>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</si>
  <si>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</si>
  <si>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</si>
  <si>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</si>
  <si>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</si>
  <si>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</si>
  <si>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</si>
  <si>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</si>
  <si>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</si>
  <si>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</si>
  <si>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</si>
  <si>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</si>
  <si>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</si>
  <si>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</si>
  <si>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</si>
  <si>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</si>
  <si>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</si>
  <si>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</si>
  <si>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</si>
  <si>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</si>
  <si>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</si>
  <si>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</si>
  <si>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</si>
  <si>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</si>
  <si>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</si>
  <si>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</si>
  <si>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</si>
  <si>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</si>
  <si>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</si>
  <si>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</si>
  <si>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</si>
  <si>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</si>
  <si>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</si>
  <si>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</si>
  <si>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</si>
  <si>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</si>
  <si>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</si>
  <si>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</si>
  <si>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</si>
  <si>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</si>
  <si>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</si>
  <si>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</si>
  <si>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</si>
  <si>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</si>
  <si>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</si>
  <si>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</si>
  <si>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</si>
  <si>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</si>
  <si>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</si>
  <si>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</si>
  <si>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</si>
  <si>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</si>
  <si>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</si>
  <si>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</si>
  <si>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</si>
  <si>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</si>
  <si>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</si>
  <si>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</si>
  <si>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</si>
  <si>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</si>
  <si>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</si>
  <si>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</si>
  <si>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</si>
  <si>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</si>
  <si>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</si>
  <si>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</si>
  <si>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</si>
  <si>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</si>
  <si>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</si>
  <si>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</si>
  <si>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</si>
  <si>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</si>
  <si>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</si>
  <si>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</si>
  <si>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</si>
  <si>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</si>
  <si>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</si>
  <si>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</si>
  <si>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</si>
  <si>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</si>
  <si>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</si>
  <si>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</si>
  <si>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</si>
  <si>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</si>
  <si>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</si>
  <si>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</si>
  <si>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</si>
  <si>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</si>
  <si>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</si>
  <si>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</si>
  <si>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</si>
  <si>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</si>
  <si>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</si>
  <si>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</si>
  <si>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</si>
  <si>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</si>
  <si>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</si>
  <si>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</si>
  <si>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</si>
  <si>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</si>
  <si>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</si>
  <si>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</si>
  <si>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</si>
  <si>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</si>
  <si>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</si>
  <si>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</si>
  <si>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</si>
  <si>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</si>
  <si>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</si>
  <si>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</si>
  <si>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</si>
  <si>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</si>
  <si>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</si>
  <si>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</si>
  <si>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</si>
  <si>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</si>
  <si>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</si>
  <si>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</si>
  <si>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</si>
  <si>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</si>
  <si>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</si>
  <si>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</si>
  <si>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</si>
  <si>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</si>
  <si>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</si>
  <si>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</si>
  <si>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</si>
  <si>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</si>
  <si>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</si>
  <si>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</si>
  <si>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</si>
  <si>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</si>
  <si>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</si>
  <si>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</si>
  <si>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</si>
  <si>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</si>
  <si>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</si>
  <si>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</si>
  <si>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</si>
  <si>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</si>
  <si>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</si>
  <si>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</si>
  <si>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</si>
  <si>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</si>
  <si>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</si>
  <si>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</si>
  <si>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</si>
  <si>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</si>
  <si>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</si>
  <si>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</si>
  <si>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</si>
  <si>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</si>
  <si>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</si>
  <si>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</si>
  <si>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</si>
  <si>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</si>
  <si>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</si>
  <si>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</si>
  <si>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</si>
  <si>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</si>
  <si>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</si>
  <si>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</si>
  <si>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</si>
  <si>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</si>
  <si>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</si>
  <si>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</si>
  <si>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</si>
  <si>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</si>
  <si>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</si>
  <si>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</si>
  <si>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</si>
  <si>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</si>
  <si>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</si>
  <si>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</si>
  <si>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</si>
  <si>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</si>
  <si>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</si>
  <si>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</si>
  <si>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</si>
  <si>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</si>
  <si>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</si>
  <si>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</si>
  <si>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</si>
  <si>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</si>
  <si>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</si>
  <si>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</si>
  <si>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</si>
  <si>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</si>
  <si>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</si>
  <si>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</si>
  <si>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</si>
  <si>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</si>
  <si>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</si>
  <si>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</si>
  <si>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</si>
  <si>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</si>
  <si>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</si>
  <si>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</si>
  <si>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</si>
  <si>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</si>
  <si>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</si>
  <si>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</si>
  <si>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</si>
  <si>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</si>
  <si>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</si>
  <si>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</si>
  <si>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</si>
  <si>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</si>
  <si>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</si>
  <si>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</si>
  <si>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</si>
  <si>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</si>
  <si>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</si>
  <si>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</si>
  <si>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</si>
  <si>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</si>
  <si>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</si>
  <si>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</si>
  <si>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</si>
  <si>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</si>
  <si>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</si>
  <si>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</si>
  <si>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</si>
  <si>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</si>
  <si>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</si>
  <si>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</si>
  <si>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</si>
  <si>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</si>
  <si>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</si>
  <si>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</si>
  <si>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</si>
  <si>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</si>
  <si>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</si>
  <si>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</si>
  <si>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</si>
  <si>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</si>
  <si>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</si>
  <si>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</si>
  <si>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</si>
  <si>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</si>
  <si>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</si>
  <si>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</si>
  <si>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</si>
  <si>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</si>
  <si>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</si>
  <si>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</si>
  <si>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</si>
  <si>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</si>
  <si>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</si>
  <si>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</si>
  <si>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</si>
  <si>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</si>
  <si>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</si>
  <si>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</si>
  <si>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</si>
  <si>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</si>
  <si>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</si>
  <si>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</si>
  <si>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</si>
  <si>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</si>
  <si>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</si>
  <si>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</si>
  <si>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</si>
  <si>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</si>
  <si>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</si>
  <si>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</si>
  <si>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</si>
  <si>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</si>
  <si>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</si>
  <si>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</si>
  <si>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</si>
  <si>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</si>
  <si>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</si>
  <si>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</si>
  <si>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</si>
  <si>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</si>
  <si>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</si>
  <si>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</si>
  <si>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</si>
  <si>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</si>
  <si>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</si>
  <si>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</si>
  <si>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</si>
  <si>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</si>
  <si>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</si>
  <si>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</si>
  <si>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</si>
  <si>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</si>
  <si>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</si>
  <si>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</si>
  <si>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</si>
  <si>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</si>
  <si>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</si>
  <si>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</si>
  <si>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</si>
  <si>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</si>
  <si>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</si>
  <si>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</si>
  <si>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</si>
  <si>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</si>
  <si>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</si>
  <si>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</si>
  <si>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</si>
  <si>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</si>
  <si>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</si>
  <si>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</si>
  <si>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</si>
  <si>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</si>
  <si>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</si>
  <si>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</si>
  <si>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</si>
  <si>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</si>
  <si>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</si>
  <si>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</si>
  <si>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</si>
  <si>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</si>
  <si>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</si>
  <si>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</si>
  <si>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</si>
  <si>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</si>
  <si>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</si>
  <si>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</si>
  <si>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</si>
  <si>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</si>
  <si>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</si>
  <si>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</si>
  <si>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</si>
  <si>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</si>
  <si>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</si>
  <si>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</si>
  <si>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</si>
  <si>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</si>
  <si>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</si>
  <si>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</si>
  <si>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</si>
  <si>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</si>
  <si>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</si>
  <si>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</si>
  <si>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</si>
  <si>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</si>
  <si>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</si>
  <si>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</si>
  <si>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</si>
  <si>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</si>
  <si>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</si>
  <si>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</si>
  <si>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</si>
  <si>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</si>
  <si>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</si>
  <si>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</si>
  <si>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</si>
  <si>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</si>
  <si>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</si>
  <si>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</si>
  <si>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</si>
  <si>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</si>
  <si>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</si>
  <si>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</si>
  <si>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</si>
  <si>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</si>
  <si>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</si>
  <si>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</si>
  <si>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</si>
  <si>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</si>
  <si>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</si>
  <si>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</si>
  <si>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</si>
  <si>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</si>
  <si>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</si>
  <si>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</si>
  <si>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</si>
  <si>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</si>
  <si>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</si>
  <si>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</si>
  <si>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</si>
  <si>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</si>
  <si>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</si>
  <si>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</si>
  <si>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</si>
  <si>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</si>
  <si>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</si>
  <si>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</si>
  <si>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</si>
  <si>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</si>
  <si>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</si>
  <si>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</si>
  <si>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</si>
  <si>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</si>
  <si>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</si>
  <si>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</si>
  <si>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</si>
  <si>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</si>
  <si>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</si>
  <si>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</si>
  <si>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</si>
  <si>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</si>
  <si>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</si>
  <si>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</si>
  <si>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</si>
  <si>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</si>
  <si>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</si>
  <si>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</si>
  <si>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</si>
  <si>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</si>
  <si>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</si>
  <si>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</si>
  <si>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</si>
  <si>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</si>
  <si>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</si>
  <si>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</si>
  <si>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</si>
  <si>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</si>
  <si>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</si>
  <si>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</si>
  <si>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</si>
  <si>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</si>
  <si>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</si>
  <si>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</si>
  <si>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</si>
  <si>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</si>
  <si>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</si>
  <si>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</si>
  <si>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</si>
  <si>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</si>
  <si>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</si>
  <si>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</si>
  <si>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</si>
  <si>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</si>
  <si>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</si>
  <si>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</si>
  <si>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</si>
  <si>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</si>
  <si>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</si>
  <si>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</si>
  <si>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</si>
  <si>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</si>
  <si>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</si>
  <si>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</si>
  <si>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</si>
  <si>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</si>
  <si>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</si>
  <si>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</si>
  <si>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</si>
  <si>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</si>
  <si>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</si>
  <si>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</si>
  <si>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</si>
  <si>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</si>
  <si>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</si>
  <si>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</si>
  <si>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</si>
  <si>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</si>
  <si>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</si>
  <si>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</si>
  <si>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</si>
  <si>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</si>
  <si>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</si>
  <si>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</si>
  <si>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</si>
  <si>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</si>
  <si>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</si>
  <si>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</si>
  <si>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</si>
  <si>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</si>
  <si>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</si>
  <si>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</si>
  <si>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</si>
  <si>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</si>
  <si>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</si>
  <si>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</si>
  <si>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</si>
  <si>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</si>
  <si>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</si>
  <si>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</si>
  <si>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</si>
  <si>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</si>
  <si>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</si>
  <si>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</si>
  <si>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</si>
  <si>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</si>
  <si>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</si>
  <si>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</si>
  <si>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</si>
  <si>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</si>
  <si>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</si>
  <si>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</si>
  <si>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</si>
  <si>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</si>
  <si>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</si>
  <si>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</si>
  <si>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</si>
  <si>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</si>
  <si>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</si>
  <si>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</si>
  <si>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</si>
  <si>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</si>
  <si>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</si>
  <si>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</si>
  <si>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</si>
  <si>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</si>
  <si>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</si>
  <si>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</si>
  <si>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</si>
  <si>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</si>
  <si>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</si>
  <si>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</si>
  <si>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</si>
  <si>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</si>
  <si>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</si>
  <si>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</si>
  <si>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</si>
  <si>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</si>
  <si>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</si>
  <si>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</si>
  <si>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</si>
  <si>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</si>
  <si>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</si>
  <si>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</si>
  <si>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</si>
  <si>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</si>
  <si>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</si>
  <si>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</si>
  <si>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</si>
  <si>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</si>
  <si>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</si>
  <si>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</si>
  <si>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</si>
  <si>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</si>
  <si>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</si>
  <si>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</si>
  <si>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</si>
  <si>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</si>
  <si>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</si>
  <si>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</si>
  <si>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</si>
  <si>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</si>
  <si>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</si>
  <si>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</si>
  <si>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</si>
  <si>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</si>
  <si>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</si>
  <si>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</si>
  <si>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</si>
  <si>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</si>
  <si>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</si>
  <si>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</si>
  <si>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</si>
  <si>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</si>
  <si>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</si>
  <si>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</si>
  <si>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</si>
  <si>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</si>
  <si>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</si>
  <si>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</si>
  <si>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</si>
  <si>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</si>
  <si>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</si>
  <si>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</si>
  <si>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</si>
  <si>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</si>
  <si>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</si>
  <si>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</si>
  <si>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</si>
  <si>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</si>
  <si>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</si>
  <si>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</si>
  <si>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</si>
  <si>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</si>
  <si>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</si>
  <si>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</si>
  <si>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</si>
  <si>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</si>
  <si>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</si>
  <si>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</si>
  <si>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</si>
  <si>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</si>
  <si>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</si>
  <si>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</si>
  <si>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</si>
  <si>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</si>
  <si>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</si>
  <si>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</si>
  <si>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</si>
  <si>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</si>
  <si>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</si>
  <si>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</si>
  <si>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</si>
  <si>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</si>
  <si>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</si>
  <si>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</si>
  <si>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</si>
  <si>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</si>
  <si>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</si>
  <si>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</si>
  <si>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</si>
  <si>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</si>
  <si>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</si>
  <si>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</si>
  <si>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</si>
  <si>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</si>
  <si>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</si>
  <si>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</si>
  <si>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</si>
  <si>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</si>
  <si>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</si>
  <si>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</si>
  <si>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</si>
  <si>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</si>
  <si>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</si>
  <si>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</si>
  <si>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</si>
  <si>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</si>
  <si>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</si>
  <si>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</si>
  <si>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</si>
  <si>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</si>
  <si>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</si>
  <si>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</si>
  <si>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</si>
  <si>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</si>
  <si>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</si>
  <si>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</si>
  <si>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</si>
  <si>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</si>
  <si>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</si>
  <si>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</si>
  <si>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</si>
  <si>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</si>
  <si>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</si>
  <si>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</si>
  <si>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</si>
  <si>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</si>
  <si>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</si>
  <si>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</si>
  <si>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</si>
  <si>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</si>
  <si>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</si>
  <si>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</si>
  <si>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</si>
  <si>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</si>
  <si>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</si>
  <si>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</si>
  <si>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</si>
  <si>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</si>
  <si>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</si>
  <si>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</si>
  <si>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</si>
  <si>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</si>
  <si>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</si>
  <si>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</si>
  <si>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</si>
  <si>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</si>
  <si>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</si>
  <si>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</si>
  <si>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</si>
  <si>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</si>
  <si>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</si>
  <si>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</si>
  <si>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</si>
  <si>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</si>
  <si>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</si>
  <si>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</si>
  <si>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</si>
  <si>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</si>
  <si>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</si>
  <si>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</si>
  <si>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</si>
  <si>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</si>
  <si>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</si>
  <si>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</si>
  <si>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</si>
  <si>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</si>
  <si>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</si>
  <si>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</si>
  <si>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</si>
  <si>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</si>
  <si>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</si>
  <si>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</si>
  <si>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</si>
  <si>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</si>
  <si>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</si>
  <si>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</si>
  <si>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</si>
  <si>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</si>
  <si>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</si>
  <si>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</si>
  <si>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</si>
  <si>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</si>
  <si>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</si>
  <si>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</si>
  <si>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</si>
  <si>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</si>
  <si>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</si>
  <si>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</si>
  <si>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</si>
  <si>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</si>
  <si>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</si>
  <si>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</si>
  <si>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</si>
  <si>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</si>
  <si>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</si>
  <si>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</si>
  <si>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</si>
  <si>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</si>
  <si>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</si>
  <si>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</si>
  <si>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</si>
  <si>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</si>
  <si>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</si>
  <si>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</si>
  <si>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</si>
  <si>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</si>
  <si>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</si>
  <si>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</si>
  <si>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</si>
  <si>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</si>
  <si>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</si>
  <si>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</si>
  <si>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</si>
  <si>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</si>
  <si>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</si>
  <si>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</si>
  <si>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</si>
  <si>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</si>
  <si>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</si>
  <si>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</si>
  <si>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</si>
  <si>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</si>
  <si>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</si>
  <si>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</si>
  <si>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</si>
  <si>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</si>
  <si>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</si>
  <si>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</si>
  <si>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</si>
  <si>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</si>
  <si>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</si>
  <si>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</si>
  <si>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</si>
  <si>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</si>
  <si>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</si>
  <si>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</si>
  <si>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</si>
  <si>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</si>
  <si>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</si>
  <si>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</si>
  <si>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</si>
  <si>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</si>
  <si>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</si>
  <si>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</si>
  <si>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</si>
  <si>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</si>
  <si>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</si>
  <si>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</si>
  <si>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</si>
  <si>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</si>
  <si>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</si>
  <si>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</si>
  <si>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</si>
  <si>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</si>
  <si>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</si>
  <si>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</si>
  <si>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</si>
  <si>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</si>
  <si>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</si>
  <si>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</si>
  <si>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</si>
  <si>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</si>
  <si>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</si>
  <si>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</si>
  <si>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</si>
  <si>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</si>
  <si>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</si>
  <si>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</si>
  <si>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</si>
  <si>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</si>
  <si>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</si>
  <si>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</si>
  <si>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</si>
  <si>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</si>
  <si>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</si>
  <si>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</si>
  <si>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</si>
  <si>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</si>
  <si>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</si>
  <si>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</si>
  <si>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</si>
  <si>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</si>
  <si>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</si>
  <si>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</si>
  <si>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</si>
  <si>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</si>
  <si>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</si>
  <si>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</si>
  <si>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</si>
  <si>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</si>
  <si>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</si>
  <si>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</si>
  <si>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</si>
  <si>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</si>
  <si>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</si>
  <si>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</si>
  <si>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</si>
  <si>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</si>
  <si>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</si>
  <si>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</si>
  <si>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</si>
  <si>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</si>
  <si>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</si>
  <si>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</si>
  <si>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</si>
  <si>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</si>
  <si>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</si>
  <si>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</si>
  <si>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</si>
  <si>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</si>
  <si>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</si>
  <si>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</si>
  <si>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</si>
  <si>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</si>
  <si>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</si>
  <si>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</si>
  <si>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</si>
  <si>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</si>
  <si>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</si>
  <si>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</si>
  <si>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</si>
  <si>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</si>
  <si>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</si>
  <si>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</si>
  <si>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</si>
  <si>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</si>
  <si>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</si>
  <si>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</si>
  <si>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</si>
  <si>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</si>
  <si>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</si>
  <si>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</si>
  <si>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</si>
  <si>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</si>
  <si>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</si>
  <si>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</si>
  <si>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</si>
  <si>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</si>
  <si>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</si>
  <si>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</si>
  <si>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</si>
  <si>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</si>
  <si>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</si>
  <si>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</si>
  <si>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</si>
  <si>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</si>
  <si>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</si>
  <si>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</si>
  <si>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</si>
  <si>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</si>
  <si>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</si>
  <si>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</si>
  <si>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</si>
  <si>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</si>
  <si>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</si>
  <si>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</si>
  <si>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</si>
  <si>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</si>
  <si>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</si>
  <si>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</si>
  <si>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</si>
  <si>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</si>
  <si>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</si>
  <si>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</si>
  <si>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</si>
  <si>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</si>
  <si>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</si>
  <si>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</si>
  <si>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</si>
  <si>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</si>
  <si>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</si>
  <si>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</si>
  <si>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</si>
  <si>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</si>
  <si>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</si>
  <si>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</si>
  <si>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</si>
  <si>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</si>
  <si>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</si>
  <si>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</si>
  <si>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</si>
  <si>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</si>
  <si>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</si>
  <si>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</si>
  <si>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</si>
  <si>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</si>
  <si>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</si>
  <si>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</si>
  <si>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</si>
  <si>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</si>
  <si>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</si>
  <si>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</si>
  <si>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</si>
  <si>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</si>
  <si>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</si>
  <si>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</si>
  <si>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</si>
  <si>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</si>
  <si>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</si>
  <si>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</si>
  <si>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</si>
  <si>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</si>
  <si>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</si>
  <si>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</si>
  <si>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</si>
  <si>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</si>
  <si>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</si>
  <si>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</si>
  <si>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</si>
  <si>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</si>
  <si>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</si>
  <si>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</si>
  <si>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</si>
  <si>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</si>
  <si>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</si>
  <si>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</si>
  <si>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</si>
  <si>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</si>
  <si>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</si>
  <si>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</si>
  <si>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</si>
  <si>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</si>
  <si>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</si>
  <si>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</si>
  <si>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</si>
  <si>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</si>
  <si>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</si>
  <si>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</si>
  <si>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</si>
  <si>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</si>
  <si>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</si>
  <si>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</si>
  <si>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</si>
  <si>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</si>
  <si>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</si>
  <si>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</si>
  <si>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</si>
  <si>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</si>
  <si>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</si>
  <si>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</si>
  <si>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</si>
  <si>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</si>
  <si>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</si>
  <si>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</si>
  <si>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</si>
  <si>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</si>
  <si>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</si>
  <si>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</si>
  <si>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</si>
  <si>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</si>
  <si>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</si>
  <si>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</si>
  <si>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</si>
  <si>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</si>
  <si>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</si>
  <si>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</si>
  <si>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</si>
  <si>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</si>
  <si>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</si>
  <si>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</si>
  <si>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</si>
  <si>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</si>
  <si>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</si>
  <si>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</si>
  <si>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</si>
  <si>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</si>
  <si>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</si>
  <si>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</si>
  <si>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</si>
  <si>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</si>
  <si>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</si>
  <si>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</si>
  <si>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</si>
  <si>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</si>
  <si>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</si>
  <si>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</si>
  <si>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</si>
  <si>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</si>
  <si>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</si>
  <si>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</si>
  <si>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</si>
  <si>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</si>
  <si>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</si>
  <si>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</si>
  <si>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</si>
  <si>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</si>
  <si>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</si>
  <si>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</si>
  <si>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</si>
  <si>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</si>
  <si>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</si>
  <si>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</si>
  <si>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</si>
  <si>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</si>
  <si>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</si>
  <si>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</si>
  <si>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</si>
  <si>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</si>
  <si>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</si>
  <si>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</si>
  <si>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</si>
  <si>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</si>
  <si>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</si>
  <si>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</si>
  <si>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</si>
  <si>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</si>
  <si>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</si>
  <si>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</si>
  <si>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</si>
  <si>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</si>
  <si>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</si>
  <si>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</si>
  <si>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</si>
  <si>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</si>
  <si>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</si>
  <si>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</si>
  <si>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</si>
  <si>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</si>
  <si>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</si>
  <si>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</si>
  <si>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</si>
  <si>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</si>
  <si>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</si>
  <si>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</si>
  <si>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</si>
  <si>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</si>
  <si>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</si>
  <si>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</si>
  <si>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</si>
  <si>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</si>
  <si>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</si>
  <si>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</si>
  <si>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</si>
  <si>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</si>
  <si>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</si>
  <si>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</si>
  <si>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</si>
  <si>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</si>
  <si>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</si>
  <si>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</si>
  <si>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</si>
  <si>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</si>
  <si>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</si>
  <si>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</si>
  <si>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</si>
  <si>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</si>
  <si>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</si>
  <si>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</si>
  <si>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</si>
  <si>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</si>
  <si>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</si>
  <si>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</si>
  <si>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</si>
  <si>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</si>
  <si>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</si>
  <si>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</si>
  <si>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</si>
  <si>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</si>
  <si>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</si>
  <si>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</si>
  <si>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</si>
  <si>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</si>
  <si>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</si>
  <si>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</si>
  <si>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</si>
  <si>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</si>
  <si>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</si>
  <si>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</si>
  <si>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</si>
  <si>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</si>
  <si>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</si>
  <si>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</si>
  <si>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</si>
  <si>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</si>
  <si>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</si>
  <si>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</si>
  <si>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</si>
  <si>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</si>
  <si>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</si>
  <si>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</si>
  <si>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</si>
  <si>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</si>
  <si>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</si>
  <si>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</si>
  <si>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</si>
  <si>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</si>
  <si>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</si>
  <si>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</si>
  <si>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</si>
  <si>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</si>
  <si>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</si>
  <si>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</si>
  <si>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</si>
  <si>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</si>
  <si>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</si>
  <si>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</si>
  <si>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</si>
  <si>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</si>
  <si>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</si>
  <si>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</si>
  <si>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</si>
  <si>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</si>
  <si>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</si>
  <si>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</si>
  <si>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</si>
  <si>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</si>
  <si>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</si>
  <si>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</si>
  <si>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</si>
  <si>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</si>
  <si>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</si>
  <si>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</si>
  <si>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</si>
  <si>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</si>
  <si>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</si>
  <si>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</si>
  <si>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</si>
  <si>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</si>
  <si>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</si>
  <si>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</si>
  <si>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</si>
  <si>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</si>
  <si>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</si>
  <si>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</si>
  <si>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</si>
  <si>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</si>
  <si>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</si>
  <si>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</si>
  <si>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</si>
  <si>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</si>
  <si>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</si>
  <si>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</si>
  <si>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</si>
  <si>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</si>
  <si>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</si>
  <si>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</si>
  <si>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</si>
  <si>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</si>
  <si>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</si>
  <si>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</si>
  <si>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</si>
  <si>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</si>
  <si>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</si>
  <si>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</si>
  <si>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</si>
  <si>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</si>
  <si>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</si>
  <si>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</si>
  <si>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</si>
  <si>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</si>
  <si>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</si>
  <si>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</si>
  <si>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</si>
  <si>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</si>
  <si>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</si>
  <si>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</si>
  <si>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</si>
  <si>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</si>
  <si>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</si>
  <si>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</si>
  <si>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</si>
  <si>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</si>
  <si>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</si>
  <si>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</si>
  <si>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</si>
  <si>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</si>
  <si>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</si>
  <si>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</si>
  <si>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</si>
  <si>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</si>
  <si>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</si>
  <si>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</si>
  <si>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</si>
  <si>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</si>
  <si>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</si>
  <si>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</si>
  <si>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</si>
  <si>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</si>
  <si>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</si>
  <si>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</si>
  <si>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</si>
  <si>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</si>
  <si>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</si>
  <si>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</si>
  <si>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</si>
  <si>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</si>
  <si>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</si>
  <si>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</si>
  <si>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</si>
  <si>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</si>
  <si>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</si>
  <si>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</si>
  <si>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</si>
  <si>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</si>
  <si>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</si>
  <si>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</si>
  <si>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</si>
  <si>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</si>
  <si>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</si>
  <si>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</si>
  <si>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</si>
  <si>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</si>
  <si>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</si>
  <si>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</si>
  <si>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</si>
  <si>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</si>
  <si>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</si>
  <si>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</si>
  <si>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</si>
  <si>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</si>
  <si>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</si>
  <si>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</si>
  <si>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</si>
  <si>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</si>
  <si>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</si>
  <si>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</si>
  <si>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</si>
  <si>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</si>
  <si>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</si>
  <si>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</si>
  <si>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</si>
  <si>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</si>
  <si>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</si>
  <si>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</si>
  <si>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</si>
  <si>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</si>
  <si>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</si>
  <si>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</si>
  <si>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</si>
  <si>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</si>
  <si>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</si>
  <si>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</si>
  <si>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</si>
  <si>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</si>
  <si>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</si>
  <si>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</si>
  <si>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</si>
  <si>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</si>
  <si>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</si>
  <si>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</si>
  <si>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</si>
  <si>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</si>
  <si>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</si>
  <si>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</si>
  <si>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</si>
  <si>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</si>
  <si>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</si>
  <si>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</si>
  <si>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</si>
  <si>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</si>
  <si>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</si>
  <si>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</si>
  <si>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</si>
  <si>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</si>
  <si>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</si>
  <si>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</si>
  <si>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</si>
  <si>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</si>
  <si>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</si>
  <si>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</si>
  <si>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</si>
  <si>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</si>
  <si>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</si>
  <si>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</si>
  <si>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</si>
  <si>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</si>
  <si>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</si>
  <si>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</si>
  <si>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</si>
  <si>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</si>
  <si>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</si>
  <si>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</si>
  <si>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</si>
  <si>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</si>
  <si>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</si>
  <si>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</si>
  <si>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</si>
  <si>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</si>
  <si>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</si>
  <si>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</si>
  <si>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</si>
  <si>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</si>
  <si>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</si>
  <si>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</si>
  <si>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</si>
  <si>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</si>
  <si>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</si>
  <si>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</si>
  <si>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</si>
  <si>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</si>
  <si>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</si>
  <si>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</si>
  <si>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</si>
  <si>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</si>
  <si>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</si>
  <si>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</si>
  <si>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</si>
  <si>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</si>
  <si>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</si>
  <si>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</si>
  <si>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</si>
  <si>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</si>
  <si>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</si>
  <si>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</si>
  <si>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</si>
  <si>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</si>
  <si>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</si>
  <si>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</si>
  <si>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</si>
  <si>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</si>
  <si>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</si>
  <si>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</si>
  <si>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</si>
  <si>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</si>
  <si>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</si>
  <si>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</si>
  <si>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</si>
  <si>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</si>
  <si>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</si>
  <si>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</si>
  <si>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</si>
  <si>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</si>
  <si>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</si>
  <si>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</si>
  <si>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</si>
  <si>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</si>
  <si>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</si>
  <si>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</si>
  <si>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</si>
  <si>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</si>
  <si>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</si>
  <si>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</si>
  <si>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</si>
  <si>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</si>
  <si>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</si>
  <si>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</si>
  <si>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</si>
  <si>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</si>
  <si>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</si>
  <si>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</si>
  <si>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</si>
  <si>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</si>
  <si>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</si>
  <si>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</si>
  <si>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</si>
  <si>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</si>
  <si>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</si>
  <si>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</si>
  <si>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</si>
  <si>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</si>
  <si>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</si>
  <si>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</si>
  <si>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</si>
  <si>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</si>
  <si>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</si>
  <si>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</si>
  <si>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</si>
  <si>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</si>
  <si>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</si>
  <si>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</si>
  <si>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</si>
  <si>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</si>
  <si>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</si>
  <si>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</si>
  <si>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</si>
  <si>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</si>
  <si>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</si>
  <si>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</si>
  <si>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</si>
  <si>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</si>
  <si>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</si>
  <si>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</si>
  <si>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</si>
  <si>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</si>
  <si>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</si>
  <si>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</si>
  <si>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</si>
  <si>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</si>
  <si>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</si>
  <si>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</si>
  <si>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</si>
  <si>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</si>
  <si>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</si>
  <si>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</si>
  <si>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</si>
  <si>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</si>
  <si>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</si>
  <si>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</si>
  <si>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</si>
  <si>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</si>
  <si>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</si>
  <si>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</si>
  <si>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</si>
  <si>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</si>
  <si>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</si>
  <si>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</si>
  <si>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</si>
  <si>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</si>
  <si>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</si>
  <si>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</si>
  <si>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</si>
  <si>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</si>
  <si>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</si>
  <si>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</si>
  <si>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</si>
  <si>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</si>
  <si>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</si>
  <si>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</si>
  <si>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</si>
  <si>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</si>
  <si>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</si>
  <si>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</si>
  <si>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</si>
  <si>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</si>
  <si>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</si>
  <si>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</si>
  <si>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</si>
  <si>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</si>
  <si>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</si>
  <si>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</si>
  <si>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</si>
  <si>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</si>
  <si>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</si>
  <si>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</si>
  <si>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</si>
  <si>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</si>
  <si>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</si>
  <si>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</si>
  <si>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</si>
  <si>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</si>
  <si>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</si>
  <si>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</si>
  <si>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</si>
  <si>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</si>
  <si>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</si>
  <si>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</si>
  <si>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</si>
  <si>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</si>
  <si>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</si>
  <si>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</si>
  <si>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</si>
  <si>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</si>
  <si>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</si>
  <si>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</si>
  <si>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</si>
  <si>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</si>
  <si>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</si>
  <si>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</si>
  <si>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</si>
  <si>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</si>
  <si>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</si>
  <si>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</si>
  <si>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</si>
  <si>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</si>
  <si>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</si>
  <si>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</si>
  <si>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</si>
  <si>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</si>
  <si>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</si>
  <si>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</si>
  <si>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</si>
  <si>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</si>
  <si>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</si>
  <si>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</si>
  <si>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</si>
  <si>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</si>
  <si>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</si>
  <si>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</si>
  <si>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</si>
  <si>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</si>
  <si>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</si>
  <si>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</si>
  <si>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</si>
  <si>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</si>
  <si>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</si>
  <si>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</si>
  <si>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</si>
  <si>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</si>
  <si>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</si>
  <si>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</si>
  <si>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</si>
  <si>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</si>
  <si>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</si>
  <si>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</si>
  <si>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</si>
  <si>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</si>
  <si>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</si>
  <si>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</si>
  <si>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</si>
  <si>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</si>
  <si>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</si>
  <si>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</si>
  <si>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</si>
  <si>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</si>
  <si>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</si>
  <si>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</si>
  <si>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</si>
  <si>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</si>
  <si>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</si>
  <si>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</si>
  <si>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</si>
  <si>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</si>
  <si>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</si>
  <si>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</si>
  <si>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</si>
  <si>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</si>
  <si>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</si>
  <si>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</si>
  <si>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</si>
  <si>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</si>
  <si>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</si>
  <si>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</si>
  <si>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</si>
  <si>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</si>
  <si>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</si>
  <si>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</si>
  <si>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</si>
  <si>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</si>
  <si>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</si>
  <si>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</si>
  <si>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</si>
  <si>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</si>
  <si>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</si>
  <si>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</si>
  <si>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</si>
  <si>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</si>
  <si>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</si>
  <si>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</si>
  <si>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</si>
  <si>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</si>
  <si>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</si>
  <si>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</si>
  <si>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</si>
  <si>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</si>
  <si>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</si>
  <si>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</si>
  <si>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</si>
  <si>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</si>
  <si>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</si>
  <si>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</si>
  <si>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</si>
  <si>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</si>
  <si>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</si>
  <si>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</si>
  <si>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</si>
  <si>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</si>
  <si>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</si>
  <si>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</si>
  <si>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</si>
  <si>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</si>
  <si>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</si>
  <si>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</si>
  <si>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</si>
  <si>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</si>
  <si>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</si>
  <si>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</si>
  <si>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</si>
  <si>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</si>
  <si>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</si>
  <si>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</si>
  <si>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</si>
  <si>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</si>
  <si>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</si>
  <si>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</si>
  <si>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</si>
  <si>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</si>
  <si>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</si>
  <si>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</si>
  <si>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</si>
  <si>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</si>
  <si>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</si>
  <si>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</si>
  <si>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</si>
  <si>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</si>
  <si>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</si>
  <si>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</si>
  <si>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</si>
  <si>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</si>
  <si>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</si>
  <si>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</si>
  <si>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</si>
  <si>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</si>
  <si>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</si>
  <si>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</si>
  <si>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</si>
  <si>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</si>
  <si>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</si>
  <si>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</si>
  <si>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</si>
  <si>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</si>
  <si>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</si>
  <si>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</si>
  <si>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</si>
  <si>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</si>
  <si>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</si>
  <si>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</si>
  <si>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</si>
  <si>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</si>
  <si>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</si>
  <si>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</si>
  <si>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</si>
  <si>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</si>
  <si>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</si>
  <si>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</si>
  <si>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</si>
  <si>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</si>
  <si>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</si>
  <si>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</si>
  <si>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</si>
  <si>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</si>
  <si>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</si>
  <si>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</si>
  <si>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</si>
  <si>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</si>
  <si>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</si>
  <si>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</si>
  <si>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</si>
  <si>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</si>
  <si>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</si>
  <si>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</si>
  <si>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</si>
  <si>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</si>
  <si>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</si>
  <si>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</si>
  <si>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</si>
  <si>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</si>
  <si>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</si>
  <si>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</si>
  <si>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</si>
  <si>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</si>
  <si>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</si>
  <si>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</si>
  <si>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</si>
  <si>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</si>
  <si>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</si>
  <si>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</si>
  <si>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</si>
  <si>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</si>
  <si>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</si>
  <si>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</si>
  <si>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</si>
  <si>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</si>
  <si>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</si>
  <si>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</si>
  <si>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</si>
  <si>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</si>
  <si>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</si>
  <si>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</si>
  <si>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</si>
  <si>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</si>
  <si>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</si>
  <si>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</si>
  <si>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</si>
  <si>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</si>
  <si>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</si>
  <si>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</si>
  <si>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</si>
  <si>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</si>
  <si>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</si>
  <si>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</si>
  <si>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</si>
  <si>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</si>
  <si>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</si>
  <si>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</si>
  <si>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</si>
  <si>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</si>
  <si>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</si>
  <si>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</si>
  <si>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</si>
  <si>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</si>
  <si>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</si>
  <si>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</si>
  <si>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</si>
  <si>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</si>
  <si>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</si>
  <si>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</si>
  <si>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</si>
  <si>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</si>
  <si>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</si>
  <si>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</si>
  <si>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</si>
  <si>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</si>
  <si>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</si>
  <si>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</si>
  <si>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</si>
  <si>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</si>
  <si>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</si>
  <si>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</si>
  <si>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</si>
  <si>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</si>
  <si>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</si>
  <si>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</si>
  <si>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</si>
  <si>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</si>
  <si>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</si>
  <si>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</si>
  <si>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</si>
  <si>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</si>
  <si>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</si>
  <si>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</si>
  <si>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</si>
  <si>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</si>
  <si>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</si>
  <si>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</si>
  <si>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</si>
  <si>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</si>
  <si>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</si>
  <si>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</si>
  <si>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</si>
  <si>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</si>
  <si>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</si>
  <si>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</si>
  <si>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</si>
  <si>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</si>
  <si>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</si>
  <si>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</si>
  <si>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</si>
  <si>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</si>
  <si>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</si>
  <si>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</si>
  <si>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</si>
  <si>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</si>
  <si>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</si>
  <si>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</si>
  <si>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</si>
  <si>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</si>
  <si>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</si>
  <si>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</si>
  <si>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</si>
  <si>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</si>
  <si>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</si>
  <si>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</si>
  <si>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</si>
  <si>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</si>
  <si>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</si>
  <si>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</si>
  <si>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</si>
  <si>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</si>
  <si>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</si>
  <si>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</si>
  <si>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</si>
  <si>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</si>
  <si>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</si>
  <si>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</si>
  <si>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</si>
  <si>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</si>
  <si>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</si>
  <si>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</si>
  <si>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</si>
  <si>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</si>
  <si>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</si>
  <si>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</si>
  <si>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</si>
  <si>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</si>
  <si>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</si>
  <si>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</si>
  <si>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</si>
  <si>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</si>
  <si>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</si>
  <si>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</si>
  <si>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</si>
  <si>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</si>
  <si>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</si>
  <si>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</si>
  <si>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</si>
  <si>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</si>
  <si>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</si>
  <si>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</si>
  <si>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</si>
  <si>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</si>
  <si>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</si>
  <si>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</si>
  <si>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</si>
  <si>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</si>
  <si>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</si>
  <si>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</si>
  <si>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</si>
  <si>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</si>
  <si>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</si>
  <si>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</si>
  <si>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</si>
  <si>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</si>
  <si>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</si>
  <si>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</si>
  <si>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</si>
  <si>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</si>
  <si>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</si>
  <si>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</si>
  <si>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</si>
  <si>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</si>
  <si>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</si>
  <si>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</si>
  <si>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</si>
  <si>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</si>
  <si>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</si>
  <si>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</si>
  <si>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</si>
  <si>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</si>
  <si>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</si>
  <si>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</si>
  <si>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</si>
  <si>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</si>
  <si>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</si>
  <si>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</si>
  <si>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</si>
  <si>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</si>
  <si>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</si>
  <si>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</si>
  <si>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</si>
  <si>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</si>
  <si>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</si>
  <si>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</si>
  <si>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</si>
  <si>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</si>
  <si>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</si>
  <si>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</si>
  <si>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</si>
  <si>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</si>
  <si>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</si>
  <si>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</si>
  <si>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</si>
  <si>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</si>
  <si>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</si>
  <si>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</si>
  <si>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</si>
  <si>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</si>
  <si>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</si>
  <si>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</si>
  <si>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</si>
  <si>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</si>
  <si>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</si>
  <si>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</si>
  <si>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</si>
  <si>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</si>
  <si>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</si>
  <si>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</si>
  <si>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</si>
  <si>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</si>
  <si>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</si>
  <si>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</si>
  <si>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</si>
  <si>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</si>
  <si>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</si>
  <si>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</si>
  <si>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</si>
  <si>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</si>
  <si>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</si>
  <si>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</si>
  <si>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</si>
  <si>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</si>
  <si>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</si>
  <si>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</si>
  <si>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</si>
  <si>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</si>
  <si>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</si>
  <si>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</si>
  <si>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</si>
  <si>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</si>
  <si>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</si>
  <si>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</si>
  <si>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</si>
  <si>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</si>
  <si>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</si>
  <si>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</si>
  <si>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</si>
  <si>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</si>
  <si>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</si>
  <si>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</si>
  <si>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</si>
  <si>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</si>
  <si>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</si>
  <si>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</si>
  <si>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</si>
  <si>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</si>
  <si>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</si>
  <si>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</si>
  <si>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</si>
  <si>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</si>
  <si>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</si>
  <si>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</si>
  <si>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</si>
  <si>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</si>
  <si>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</si>
  <si>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</si>
  <si>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</si>
  <si>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</si>
  <si>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</si>
  <si>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</si>
  <si>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</si>
  <si>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</si>
  <si>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</si>
  <si>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</si>
  <si>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</si>
  <si>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</si>
  <si>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</si>
  <si>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</si>
  <si>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</si>
  <si>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</si>
  <si>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</si>
  <si>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</si>
  <si>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</si>
  <si>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</si>
  <si>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</si>
  <si>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</si>
  <si>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</si>
  <si>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</si>
  <si>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</si>
  <si>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</si>
  <si>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</si>
  <si>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</si>
  <si>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</si>
  <si>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</si>
  <si>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</si>
  <si>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</si>
  <si>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</si>
  <si>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</si>
  <si>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</si>
  <si>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</si>
  <si>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</si>
  <si>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</si>
  <si>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</si>
  <si>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</si>
  <si>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</si>
  <si>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</si>
  <si>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</si>
  <si>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</si>
  <si>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</si>
  <si>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</si>
  <si>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</si>
  <si>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</si>
  <si>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</si>
  <si>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</si>
  <si>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</si>
  <si>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</si>
  <si>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</si>
  <si>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</si>
  <si>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</si>
  <si>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</si>
  <si>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</si>
  <si>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</si>
  <si>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</si>
  <si>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</si>
  <si>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</si>
  <si>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</si>
  <si>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</si>
  <si>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</si>
  <si>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</si>
  <si>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</si>
  <si>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</si>
  <si>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</si>
  <si>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</si>
  <si>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</si>
  <si>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</si>
  <si>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</si>
  <si>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</si>
  <si>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</si>
  <si>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</si>
  <si>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</si>
  <si>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</si>
  <si>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</si>
  <si>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</si>
  <si>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</si>
  <si>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</si>
  <si>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</si>
  <si>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</si>
  <si>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</si>
  <si>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</si>
  <si>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</si>
  <si>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</si>
  <si>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</si>
  <si>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</si>
  <si>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</si>
  <si>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</si>
  <si>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</si>
  <si>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</si>
  <si>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</si>
  <si>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</si>
  <si>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</si>
  <si>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</si>
  <si>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</si>
  <si>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</si>
  <si>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</si>
  <si>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</si>
  <si>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</si>
  <si>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</si>
  <si>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</si>
  <si>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</si>
  <si>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</si>
  <si>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</si>
  <si>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</si>
  <si>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</si>
  <si>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</si>
  <si>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</si>
  <si>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</si>
  <si>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</si>
  <si>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</si>
  <si>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</si>
  <si>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</si>
  <si>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</si>
  <si>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</si>
  <si>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</si>
  <si>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</si>
  <si>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</si>
  <si>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</si>
  <si>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</si>
  <si>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</si>
  <si>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</si>
  <si>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</si>
  <si>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</si>
  <si>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</si>
  <si>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</si>
  <si>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</si>
  <si>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</si>
  <si>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</si>
  <si>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</si>
  <si>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</si>
  <si>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</si>
  <si>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</si>
  <si>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</si>
  <si>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</si>
  <si>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</si>
  <si>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</si>
  <si>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</si>
  <si>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</si>
  <si>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</si>
  <si>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</si>
  <si>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</si>
  <si>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</si>
  <si>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</si>
  <si>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</si>
  <si>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</si>
  <si>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</si>
  <si>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</si>
  <si>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</si>
  <si>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</si>
  <si>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</si>
  <si>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</si>
  <si>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</si>
  <si>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</si>
  <si>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</si>
  <si>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</si>
  <si>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</si>
  <si>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</si>
  <si>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</si>
  <si>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</si>
  <si>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</si>
  <si>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</si>
  <si>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</si>
  <si>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</si>
  <si>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</si>
  <si>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</si>
  <si>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</si>
  <si>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</si>
  <si>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</si>
  <si>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</si>
  <si>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</si>
  <si>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</si>
  <si>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</si>
  <si>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</si>
  <si>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</si>
  <si>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</si>
  <si>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</si>
  <si>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</si>
  <si>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</si>
  <si>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</si>
  <si>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</si>
  <si>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</si>
  <si>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</si>
  <si>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</si>
  <si>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</si>
  <si>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</si>
  <si>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</si>
  <si>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</si>
  <si>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</si>
  <si>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</si>
  <si>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</si>
  <si>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</si>
  <si>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</si>
  <si>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</si>
  <si>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</si>
  <si>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</si>
  <si>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</si>
  <si>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</si>
  <si>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</si>
  <si>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</si>
  <si>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</si>
  <si>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</si>
  <si>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</si>
  <si>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</si>
  <si>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</si>
  <si>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</si>
  <si>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</si>
  <si>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</si>
  <si>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</si>
  <si>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</si>
  <si>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</si>
  <si>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</si>
  <si>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</si>
  <si>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</si>
  <si>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</si>
  <si>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</si>
  <si>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</si>
  <si>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</si>
  <si>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</si>
  <si>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</si>
  <si>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</si>
  <si>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</si>
  <si>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</si>
  <si>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</si>
  <si>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</si>
  <si>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</si>
  <si>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</si>
  <si>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</si>
  <si>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</si>
  <si>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</si>
  <si>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</si>
  <si>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</si>
  <si>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</si>
  <si>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</si>
  <si>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</si>
  <si>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</si>
  <si>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</si>
  <si>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</si>
  <si>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</si>
  <si>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</si>
  <si>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</si>
  <si>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</si>
  <si>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</si>
  <si>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</si>
  <si>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</si>
  <si>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</si>
  <si>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</si>
  <si>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</si>
  <si>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</si>
  <si>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</si>
  <si>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</si>
  <si>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</si>
  <si>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</si>
  <si>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</si>
  <si>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</si>
  <si>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</si>
  <si>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</si>
  <si>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</si>
  <si>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</si>
  <si>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</si>
  <si>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</si>
  <si>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</si>
  <si>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</si>
  <si>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</si>
  <si>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</si>
  <si>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</si>
  <si>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</si>
  <si>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</si>
  <si>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</si>
  <si>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</si>
  <si>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</si>
  <si>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</si>
  <si>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</si>
  <si>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</si>
  <si>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</si>
  <si>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</si>
  <si>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</si>
  <si>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</si>
  <si>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</si>
  <si>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</si>
  <si>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</si>
  <si>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</si>
  <si>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</si>
  <si>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</si>
  <si>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</si>
  <si>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</si>
  <si>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</si>
  <si>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</si>
  <si>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</si>
  <si>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</si>
  <si>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</si>
  <si>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</si>
  <si>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</si>
  <si>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</si>
  <si>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</si>
  <si>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</si>
  <si>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</si>
  <si>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</si>
  <si>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</si>
  <si>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</si>
  <si>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</si>
  <si>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</si>
  <si>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</si>
  <si>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</si>
  <si>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</si>
  <si>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</si>
  <si>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</si>
  <si>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</si>
  <si>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</si>
  <si>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</si>
  <si>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</si>
  <si>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</si>
  <si>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</si>
  <si>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</si>
  <si>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</si>
  <si>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</si>
  <si>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</si>
  <si>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</si>
  <si>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</si>
  <si>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</si>
  <si>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</si>
  <si>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</si>
  <si>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</si>
  <si>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</si>
  <si>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</si>
  <si>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</si>
  <si>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</si>
  <si>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</si>
  <si>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</si>
  <si>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</si>
  <si>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</si>
  <si>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</si>
  <si>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</si>
  <si>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</si>
  <si>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</si>
  <si>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</si>
  <si>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</si>
  <si>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</si>
  <si>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</si>
  <si>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</si>
  <si>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</si>
  <si>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</si>
  <si>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</si>
  <si>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</si>
  <si>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</si>
  <si>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</si>
  <si>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</si>
  <si>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</si>
  <si>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</si>
  <si>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</si>
  <si>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</si>
  <si>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</si>
  <si>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</si>
  <si>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</si>
  <si>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</si>
  <si>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</si>
  <si>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</si>
  <si>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</si>
  <si>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</si>
  <si>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</si>
  <si>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</si>
  <si>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</si>
  <si>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</si>
  <si>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</si>
  <si>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</si>
  <si>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</si>
  <si>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</si>
  <si>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</si>
  <si>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</si>
  <si>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</si>
  <si>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</si>
  <si>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</si>
  <si>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</si>
  <si>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</si>
  <si>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</si>
  <si>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</si>
  <si>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</si>
  <si>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</si>
  <si>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</si>
  <si>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</si>
  <si>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</si>
  <si>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</si>
  <si>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</si>
  <si>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</si>
  <si>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</si>
  <si>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</si>
  <si>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</si>
  <si>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</si>
  <si>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</si>
  <si>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</si>
  <si>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</si>
  <si>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</si>
  <si>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</si>
  <si>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</si>
  <si>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</si>
  <si>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</si>
  <si>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</si>
  <si>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</si>
  <si>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</si>
  <si>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</si>
  <si>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</si>
  <si>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</si>
  <si>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</si>
  <si>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</si>
  <si>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</si>
  <si>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</si>
  <si>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</si>
  <si>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</si>
  <si>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</si>
  <si>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</si>
  <si>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</si>
  <si>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</si>
  <si>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</si>
  <si>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</si>
  <si>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</si>
  <si>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</si>
  <si>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</si>
  <si>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</si>
  <si>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</si>
  <si>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</si>
  <si>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</si>
  <si>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</si>
  <si>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</si>
  <si>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</si>
  <si>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</si>
  <si>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</si>
  <si>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</si>
  <si>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</si>
  <si>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</si>
  <si>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</si>
  <si>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</si>
  <si>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</si>
  <si>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</si>
  <si>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</si>
  <si>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</si>
  <si>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</si>
  <si>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</si>
  <si>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</si>
  <si>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</si>
  <si>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</si>
  <si>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</si>
  <si>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</si>
  <si>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</si>
  <si>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</si>
  <si>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</si>
  <si>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</si>
  <si>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</si>
  <si>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</si>
  <si>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</si>
  <si>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</si>
  <si>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</si>
  <si>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</si>
  <si>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</si>
  <si>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</si>
  <si>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</si>
  <si>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</si>
  <si>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</si>
  <si>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</si>
  <si>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</si>
  <si>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</si>
  <si>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</si>
  <si>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</si>
  <si>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</si>
  <si>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</si>
  <si>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</si>
  <si>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</si>
  <si>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</si>
  <si>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</si>
  <si>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</si>
  <si>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</si>
  <si>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</si>
  <si>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</si>
  <si>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</si>
  <si>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</si>
  <si>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</si>
  <si>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</si>
  <si>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</si>
  <si>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</si>
  <si>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</si>
  <si>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</si>
  <si>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</si>
  <si>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</si>
  <si>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</si>
  <si>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</si>
  <si>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</si>
  <si>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</si>
  <si>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</si>
  <si>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</si>
  <si>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</si>
  <si>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</si>
  <si>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</si>
  <si>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</si>
  <si>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</si>
  <si>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</si>
  <si>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</si>
  <si>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</si>
  <si>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</si>
  <si>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</si>
  <si>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</si>
  <si>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</si>
  <si>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</si>
  <si>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</si>
  <si>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</si>
  <si>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</si>
  <si>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</si>
  <si>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</si>
  <si>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</si>
  <si>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</si>
  <si>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</si>
  <si>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</si>
  <si>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</si>
  <si>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</si>
  <si>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</si>
  <si>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</si>
  <si>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</si>
  <si>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</si>
  <si>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</si>
  <si>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</si>
  <si>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</si>
  <si>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</si>
  <si>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</si>
  <si>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</si>
  <si>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</si>
  <si>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</si>
  <si>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</si>
  <si>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</si>
  <si>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</si>
  <si>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</si>
  <si>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</si>
  <si>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</si>
  <si>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</si>
  <si>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</si>
  <si>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</si>
  <si>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</si>
  <si>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</si>
  <si>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</si>
  <si>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</si>
  <si>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</si>
  <si>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</si>
  <si>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</si>
  <si>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</si>
  <si>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</si>
  <si>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</si>
  <si>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</si>
  <si>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</si>
  <si>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</si>
  <si>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</si>
  <si>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</si>
  <si>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</si>
  <si>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</si>
  <si>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</si>
  <si>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</si>
  <si>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</si>
  <si>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</si>
  <si>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</si>
  <si>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</si>
  <si>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</si>
  <si>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</si>
  <si>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</si>
  <si>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</si>
  <si>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</si>
  <si>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</si>
  <si>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</si>
  <si>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</si>
  <si>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</si>
  <si>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</si>
  <si>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</si>
  <si>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</si>
  <si>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</si>
  <si>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</si>
  <si>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</si>
  <si>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</si>
  <si>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</si>
  <si>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</si>
  <si>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</si>
  <si>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</si>
  <si>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</si>
  <si>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</si>
  <si>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</si>
  <si>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</si>
  <si>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</si>
  <si>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</si>
  <si>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</si>
  <si>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</si>
  <si>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</si>
  <si>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</si>
  <si>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</si>
  <si>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</si>
  <si>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</si>
  <si>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</si>
  <si>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</si>
  <si>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</si>
  <si>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</si>
  <si>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</si>
  <si>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</si>
  <si>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</si>
  <si>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</si>
  <si>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</si>
  <si>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</si>
  <si>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</si>
  <si>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</si>
  <si>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</si>
  <si>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</si>
  <si>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</si>
  <si>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</si>
  <si>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</si>
  <si>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</si>
  <si>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</si>
  <si>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</si>
  <si>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</si>
  <si>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</si>
  <si>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</si>
  <si>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</si>
  <si>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</si>
  <si>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</si>
  <si>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</si>
  <si>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</si>
  <si>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</si>
  <si>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</si>
  <si>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</si>
  <si>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</si>
  <si>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</si>
  <si>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</si>
  <si>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</si>
  <si>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</si>
  <si>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</si>
  <si>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</si>
  <si>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</si>
  <si>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</si>
  <si>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</si>
  <si>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</si>
  <si>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</si>
  <si>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</si>
  <si>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</si>
  <si>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</si>
  <si>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</si>
  <si>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</si>
  <si>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</si>
  <si>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</si>
  <si>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</si>
  <si>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</si>
  <si>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</si>
  <si>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</si>
  <si>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</si>
  <si>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</si>
  <si>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</si>
  <si>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</si>
  <si>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</si>
  <si>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</si>
  <si>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</si>
  <si>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</si>
  <si>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</si>
  <si>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</si>
  <si>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</si>
  <si>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</si>
  <si>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</si>
  <si>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</si>
  <si>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</si>
  <si>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</si>
  <si>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</si>
  <si>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</si>
  <si>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</si>
  <si>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</si>
  <si>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</si>
  <si>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</si>
  <si>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</si>
  <si>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</si>
  <si>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</si>
  <si>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</si>
  <si>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</si>
  <si>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</si>
  <si>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</si>
  <si>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</si>
  <si>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</si>
  <si>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</si>
  <si>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</si>
  <si>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</si>
  <si>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</si>
  <si>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</si>
  <si>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</si>
  <si>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</si>
  <si>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</si>
  <si>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</si>
  <si>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</si>
  <si>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</si>
  <si>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</si>
  <si>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</si>
  <si>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</si>
  <si>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</si>
  <si>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</si>
  <si>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</si>
  <si>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</si>
  <si>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</si>
  <si>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</si>
  <si>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</si>
  <si>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</si>
  <si>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</si>
  <si>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</si>
  <si>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</si>
  <si>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</si>
  <si>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</si>
  <si>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</si>
  <si>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</si>
  <si>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</si>
  <si>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</si>
  <si>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</si>
  <si>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</si>
  <si>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</si>
  <si>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</si>
  <si>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</si>
  <si>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</si>
  <si>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</si>
  <si>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</si>
  <si>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</si>
  <si>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</si>
  <si>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</si>
  <si>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</si>
  <si>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</si>
  <si>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</si>
  <si>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</si>
  <si>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</si>
  <si>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</si>
  <si>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</si>
  <si>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</si>
  <si>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</si>
  <si>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</si>
  <si>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</si>
  <si>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</si>
  <si>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</si>
  <si>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</si>
  <si>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</si>
  <si>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</si>
  <si>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</si>
  <si>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</si>
  <si>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</si>
  <si>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</si>
  <si>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</si>
  <si>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</si>
  <si>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</si>
  <si>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</si>
  <si>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</si>
  <si>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</si>
  <si>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</si>
  <si>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</si>
  <si>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</si>
  <si>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</si>
  <si>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</si>
  <si>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</si>
  <si>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</si>
  <si>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</si>
  <si>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</si>
  <si>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</si>
  <si>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</si>
  <si>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</si>
  <si>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</si>
  <si>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</si>
  <si>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</si>
  <si>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</si>
  <si>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</si>
  <si>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</si>
  <si>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</si>
  <si>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</si>
  <si>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</si>
  <si>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</si>
  <si>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</si>
  <si>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</si>
  <si>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</si>
  <si>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</si>
  <si>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</si>
  <si>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</si>
  <si>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</si>
  <si>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</si>
  <si>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</si>
  <si>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</si>
  <si>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</si>
  <si>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</si>
  <si>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</si>
  <si>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</si>
  <si>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</si>
  <si>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</si>
  <si>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</si>
  <si>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</si>
  <si>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</si>
  <si>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</si>
  <si>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</si>
  <si>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</si>
  <si>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</si>
  <si>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</si>
  <si>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</si>
  <si>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</si>
  <si>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</si>
  <si>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</si>
  <si>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</si>
  <si>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</si>
  <si>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</si>
  <si>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</si>
  <si>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</si>
  <si>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</si>
  <si>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</si>
  <si>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</si>
  <si>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</si>
  <si>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</si>
  <si>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</si>
  <si>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</si>
  <si>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</si>
  <si>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</si>
  <si>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</si>
  <si>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</si>
  <si>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</si>
  <si>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</si>
  <si>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</si>
  <si>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</si>
  <si>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</si>
  <si>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</si>
  <si>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</si>
  <si>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</si>
  <si>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</si>
  <si>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</si>
  <si>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</si>
  <si>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</si>
  <si>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</si>
  <si>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</si>
  <si>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</si>
  <si>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</si>
  <si>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</si>
  <si>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</si>
  <si>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</si>
  <si>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</si>
  <si>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</si>
  <si>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</si>
  <si>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</si>
  <si>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</si>
  <si>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</si>
  <si>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</si>
  <si>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</si>
  <si>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</si>
  <si>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</si>
  <si>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</si>
  <si>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</si>
  <si>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</si>
  <si>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</si>
  <si>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</si>
  <si>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</si>
  <si>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</si>
  <si>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</si>
  <si>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</si>
  <si>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</si>
  <si>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</si>
  <si>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</si>
  <si>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</si>
  <si>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</si>
  <si>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</si>
  <si>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</si>
  <si>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</si>
  <si>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</si>
  <si>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</si>
  <si>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</si>
  <si>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</si>
  <si>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</si>
  <si>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</si>
  <si>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</si>
  <si>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</si>
  <si>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</si>
  <si>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</si>
  <si>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</si>
  <si>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</si>
  <si>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</si>
  <si>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</si>
  <si>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</si>
  <si>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</si>
  <si>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</si>
  <si>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</si>
  <si>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</si>
  <si>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</si>
  <si>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</si>
  <si>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</si>
  <si>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</si>
  <si>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</si>
  <si>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</si>
  <si>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</si>
  <si>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</si>
  <si>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</si>
  <si>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</si>
  <si>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</si>
  <si>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</si>
  <si>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</si>
  <si>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</si>
  <si>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</si>
  <si>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</si>
  <si>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</si>
  <si>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</si>
  <si>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</si>
  <si>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</si>
  <si>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</si>
  <si>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</si>
  <si>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</si>
  <si>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</si>
  <si>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</si>
  <si>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</si>
  <si>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</si>
  <si>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</si>
  <si>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</si>
  <si>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</si>
  <si>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</si>
  <si>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</si>
  <si>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</si>
  <si>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</si>
  <si>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</si>
  <si>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</si>
  <si>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</si>
  <si>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</si>
  <si>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</si>
  <si>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</si>
  <si>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</si>
  <si>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</si>
  <si>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</si>
  <si>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</si>
  <si>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</si>
  <si>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</si>
  <si>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</si>
  <si>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</si>
  <si>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</si>
  <si>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</si>
  <si>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</si>
  <si>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</si>
  <si>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</si>
  <si>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</si>
  <si>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</si>
  <si>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</si>
  <si>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</si>
  <si>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</si>
  <si>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</si>
  <si>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</si>
  <si>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</si>
  <si>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</si>
  <si>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</si>
  <si>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</si>
  <si>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</si>
  <si>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</si>
  <si>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</si>
  <si>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</si>
  <si>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</si>
  <si>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</si>
  <si>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</si>
  <si>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</si>
  <si>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</si>
  <si>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</si>
  <si>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</si>
  <si>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</si>
  <si>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</si>
  <si>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</si>
  <si>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</si>
  <si>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</si>
  <si>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</si>
  <si>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</si>
  <si>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</si>
  <si>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</si>
  <si>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</si>
  <si>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</si>
  <si>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</si>
  <si>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</si>
  <si>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</si>
  <si>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</si>
  <si>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</si>
  <si>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</si>
  <si>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</si>
  <si>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</si>
  <si>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</si>
  <si>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</si>
  <si>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</si>
  <si>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</si>
  <si>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</si>
  <si>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</si>
  <si>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</si>
  <si>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</si>
  <si>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</si>
  <si>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</si>
  <si>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</si>
  <si>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</si>
  <si>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</si>
  <si>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</si>
  <si>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</si>
  <si>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</si>
  <si>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</si>
  <si>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</si>
  <si>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</si>
  <si>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</si>
  <si>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</si>
  <si>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</si>
  <si>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</si>
  <si>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</si>
  <si>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</si>
  <si>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</si>
  <si>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</si>
  <si>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</si>
  <si>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</si>
  <si>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</si>
  <si>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</si>
  <si>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</si>
  <si>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</si>
  <si>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</si>
  <si>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</si>
  <si>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</si>
  <si>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</si>
  <si>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</si>
  <si>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</si>
  <si>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</si>
  <si>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</si>
  <si>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</si>
  <si>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</si>
  <si>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</si>
  <si>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</si>
  <si>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</si>
  <si>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</si>
  <si>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</si>
  <si>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</si>
  <si>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</si>
  <si>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</si>
  <si>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</si>
  <si>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</si>
  <si>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</si>
  <si>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</si>
  <si>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</si>
  <si>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</si>
  <si>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</si>
  <si>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</si>
  <si>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</si>
  <si>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</si>
  <si>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</si>
  <si>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</si>
  <si>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</si>
  <si>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</si>
  <si>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</si>
  <si>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</si>
  <si>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</si>
  <si>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</si>
  <si>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</si>
  <si>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</si>
  <si>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</si>
  <si>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</si>
  <si>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</si>
  <si>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</si>
  <si>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</si>
  <si>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</si>
  <si>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</si>
  <si>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</si>
  <si>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</si>
  <si>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</si>
  <si>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</si>
  <si>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</si>
  <si>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</si>
  <si>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</si>
  <si>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</si>
  <si>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</si>
  <si>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</si>
  <si>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</si>
  <si>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</si>
  <si>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</si>
  <si>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</si>
  <si>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</si>
  <si>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</si>
  <si>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</si>
  <si>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</si>
  <si>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</si>
  <si>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</si>
  <si>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</si>
  <si>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</si>
  <si>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</si>
  <si>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</si>
  <si>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</si>
  <si>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</si>
  <si>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</si>
  <si>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</si>
  <si>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</si>
  <si>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</si>
  <si>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</si>
  <si>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</si>
  <si>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</si>
  <si>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</si>
  <si>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</si>
  <si>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</si>
  <si>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</si>
  <si>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</si>
  <si>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</si>
  <si>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</si>
  <si>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</si>
  <si>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</si>
  <si>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</si>
  <si>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</si>
  <si>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</si>
  <si>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</si>
  <si>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</si>
  <si>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</si>
  <si>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</si>
  <si>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</si>
  <si>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</si>
  <si>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</si>
  <si>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</si>
  <si>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</si>
  <si>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</si>
  <si>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</si>
  <si>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</si>
  <si>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</si>
  <si>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</si>
  <si>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</si>
  <si>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</si>
  <si>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</si>
  <si>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</si>
  <si>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</si>
  <si>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</si>
  <si>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</si>
  <si>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</si>
  <si>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</si>
  <si>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</si>
  <si>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</si>
  <si>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</si>
  <si>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</si>
  <si>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</si>
  <si>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</si>
  <si>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</si>
  <si>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</si>
  <si>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</si>
  <si>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</si>
  <si>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</si>
  <si>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</si>
  <si>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</si>
  <si>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</si>
  <si>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</si>
  <si>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</si>
  <si>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</si>
  <si>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</si>
  <si>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</si>
  <si>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</si>
  <si>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</si>
  <si>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</si>
  <si>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</si>
  <si>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</si>
  <si>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</si>
  <si>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</si>
  <si>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</si>
  <si>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</si>
  <si>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</si>
  <si>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</si>
  <si>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</si>
  <si>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</si>
  <si>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</si>
  <si>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</si>
  <si>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</si>
  <si>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</si>
  <si>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</si>
  <si>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</si>
  <si>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</si>
  <si>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</si>
  <si>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</si>
  <si>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</si>
  <si>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</si>
  <si>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</si>
  <si>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</si>
  <si>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</si>
  <si>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</si>
  <si>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</si>
  <si>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</si>
  <si>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</si>
  <si>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</si>
  <si>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</si>
  <si>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</si>
  <si>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</si>
  <si>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</si>
  <si>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</si>
  <si>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</si>
  <si>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</si>
  <si>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</si>
  <si>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</si>
  <si>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</si>
  <si>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</si>
  <si>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</si>
  <si>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</si>
  <si>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</si>
  <si>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</si>
  <si>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</si>
  <si>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</si>
  <si>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</si>
  <si>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</si>
  <si>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</si>
  <si>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</si>
  <si>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</si>
  <si>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</si>
  <si>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</si>
  <si>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</si>
  <si>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</si>
  <si>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</si>
  <si>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</si>
  <si>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</si>
  <si>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</si>
  <si>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</si>
  <si>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</si>
  <si>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</si>
  <si>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</si>
  <si>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</si>
  <si>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</si>
  <si>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</si>
  <si>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</si>
  <si>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</si>
  <si>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</si>
  <si>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</si>
  <si>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</si>
  <si>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</si>
  <si>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</si>
  <si>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</si>
  <si>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</si>
  <si>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</si>
  <si>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</si>
  <si>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</si>
  <si>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</si>
  <si>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</si>
  <si>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</si>
  <si>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</si>
  <si>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</si>
  <si>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</si>
  <si>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</si>
  <si>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</si>
  <si>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</si>
  <si>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</si>
  <si>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</si>
  <si>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</si>
  <si>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</si>
  <si>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</si>
  <si>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</si>
  <si>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</si>
  <si>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</si>
  <si>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</si>
  <si>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</si>
  <si>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</si>
  <si>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</si>
  <si>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</si>
  <si>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</si>
  <si>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</si>
  <si>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</si>
  <si>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</si>
  <si>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</si>
  <si>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</si>
  <si>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</si>
  <si>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</si>
  <si>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</si>
  <si>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</si>
  <si>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</si>
  <si>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</si>
  <si>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</si>
  <si>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</si>
  <si>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</si>
  <si>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</si>
  <si>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</si>
  <si>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</si>
  <si>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</si>
  <si>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</si>
  <si>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</si>
  <si>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</si>
  <si>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</si>
  <si>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</si>
  <si>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</si>
  <si>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</si>
  <si>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</si>
  <si>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</si>
  <si>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</si>
  <si>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</si>
  <si>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</si>
  <si>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</si>
  <si>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</si>
  <si>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</si>
  <si>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</si>
  <si>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</si>
  <si>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</si>
  <si>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</si>
  <si>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</si>
  <si>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</si>
  <si>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</si>
  <si>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</si>
  <si>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</si>
  <si>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</si>
  <si>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</si>
  <si>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</si>
  <si>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</si>
  <si>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</si>
  <si>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</si>
  <si>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</si>
  <si>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</si>
  <si>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</si>
  <si>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</si>
  <si>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</si>
  <si>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</si>
  <si>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</si>
  <si>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</si>
  <si>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</si>
  <si>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</si>
  <si>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</si>
  <si>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</si>
  <si>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</si>
  <si>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</si>
  <si>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</si>
  <si>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</si>
  <si>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</si>
  <si>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</si>
  <si>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</si>
  <si>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</si>
  <si>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</si>
  <si>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</si>
  <si>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</si>
  <si>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</si>
  <si>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</si>
  <si>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</si>
  <si>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</si>
  <si>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</si>
  <si>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</si>
  <si>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</si>
  <si>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</si>
  <si>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</si>
  <si>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</si>
  <si>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</si>
  <si>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</si>
  <si>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</si>
  <si>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</si>
  <si>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</si>
  <si>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</si>
  <si>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</si>
  <si>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</si>
  <si>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</si>
  <si>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</si>
  <si>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</si>
  <si>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</si>
  <si>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</si>
  <si>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</si>
  <si>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</si>
  <si>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</si>
  <si>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</si>
  <si>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</si>
  <si>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</si>
  <si>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</si>
  <si>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</si>
  <si>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</si>
  <si>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</si>
  <si>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</si>
  <si>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</si>
  <si>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</si>
  <si>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</si>
  <si>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</si>
  <si>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</si>
  <si>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</si>
  <si>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</si>
  <si>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</si>
  <si>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</si>
  <si>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</si>
  <si>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</si>
  <si>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</si>
  <si>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</si>
  <si>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</si>
  <si>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</si>
  <si>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</si>
  <si>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</si>
  <si>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</si>
  <si>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</si>
  <si>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</si>
  <si>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</si>
  <si>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</si>
  <si>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</si>
  <si>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</si>
  <si>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</si>
  <si>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</si>
  <si>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</si>
  <si>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</si>
  <si>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</si>
  <si>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</si>
  <si>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</si>
  <si>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</si>
  <si>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</si>
  <si>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</si>
  <si>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</si>
  <si>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</si>
  <si>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</si>
  <si>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</si>
  <si>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</si>
  <si>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</si>
  <si>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</si>
  <si>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</si>
  <si>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</si>
  <si>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</si>
  <si>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</si>
  <si>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</si>
  <si>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</si>
  <si>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</si>
  <si>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</si>
  <si>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</si>
  <si>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</si>
  <si>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</si>
  <si>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</si>
  <si>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</si>
  <si>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</si>
  <si>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</si>
  <si>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</si>
  <si>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</si>
  <si>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</si>
  <si>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</si>
  <si>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</si>
  <si>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</si>
  <si>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</si>
  <si>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</si>
  <si>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</si>
  <si>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</si>
  <si>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</si>
  <si>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</si>
  <si>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</si>
  <si>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</si>
  <si>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</si>
  <si>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</si>
  <si>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</si>
  <si>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</si>
  <si>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</si>
  <si>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</si>
  <si>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</si>
  <si>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</si>
  <si>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</si>
  <si>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</si>
  <si>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</si>
  <si>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</si>
  <si>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</si>
  <si>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</si>
  <si>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</si>
  <si>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</si>
  <si>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</si>
  <si>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</si>
  <si>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</si>
  <si>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</si>
  <si>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</si>
  <si>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</si>
  <si>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</si>
  <si>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</si>
  <si>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</si>
  <si>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</si>
  <si>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</si>
  <si>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</si>
  <si>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</si>
  <si>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</si>
  <si>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</si>
  <si>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</si>
  <si>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</si>
  <si>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</si>
  <si>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</si>
  <si>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</si>
  <si>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</si>
  <si>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</si>
  <si>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</si>
  <si>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</si>
  <si>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</si>
  <si>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</si>
  <si>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</si>
  <si>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</si>
  <si>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</si>
  <si>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</si>
  <si>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</si>
  <si>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</si>
  <si>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</si>
  <si>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</si>
  <si>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</si>
  <si>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</si>
  <si>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</si>
  <si>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</si>
  <si>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</si>
  <si>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</si>
  <si>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</si>
  <si>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</si>
  <si>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</si>
  <si>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</si>
  <si>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</si>
  <si>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</si>
  <si>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</si>
  <si>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</si>
  <si>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</si>
  <si>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</si>
  <si>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</si>
  <si>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</si>
  <si>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</si>
  <si>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</si>
  <si>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</si>
  <si>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</si>
  <si>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</si>
  <si>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</si>
  <si>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</si>
  <si>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</si>
  <si>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</si>
  <si>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</si>
  <si>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</si>
  <si>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</si>
  <si>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</si>
  <si>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</si>
  <si>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</si>
  <si>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</si>
  <si>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</si>
  <si>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</si>
  <si>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</si>
  <si>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</si>
  <si>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</si>
  <si>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</si>
  <si>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</si>
  <si>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</si>
  <si>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</si>
  <si>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</si>
  <si>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</si>
  <si>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</si>
  <si>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</si>
  <si>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</si>
  <si>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</si>
  <si>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</si>
  <si>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</si>
  <si>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</si>
  <si>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</si>
  <si>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</si>
  <si>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</si>
  <si>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</si>
  <si>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</si>
  <si>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</si>
  <si>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</si>
  <si>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</si>
  <si>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</si>
  <si>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</si>
  <si>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</si>
  <si>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</si>
  <si>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</si>
  <si>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</si>
  <si>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</si>
  <si>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</si>
  <si>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</si>
  <si>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</si>
  <si>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</si>
  <si>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</si>
  <si>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</si>
  <si>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</si>
  <si>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</si>
  <si>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</si>
  <si>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</si>
  <si>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</si>
  <si>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</si>
  <si>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</si>
  <si>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</si>
  <si>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</si>
  <si>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</si>
  <si>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</si>
  <si>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</si>
  <si>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</si>
  <si>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</si>
  <si>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</si>
  <si>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</si>
  <si>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</si>
  <si>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</si>
  <si>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</si>
  <si>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</si>
  <si>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</si>
  <si>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</si>
  <si>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</si>
  <si>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</si>
  <si>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</si>
  <si>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</si>
  <si>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</si>
  <si>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</si>
  <si>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</si>
  <si>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</si>
  <si>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</si>
  <si>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</si>
  <si>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</si>
  <si>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</si>
  <si>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</si>
  <si>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</si>
  <si>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</si>
  <si>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</si>
  <si>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</si>
  <si>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</si>
  <si>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</si>
  <si>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</si>
  <si>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</si>
  <si>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</si>
  <si>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</si>
  <si>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</si>
  <si>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</si>
  <si>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</si>
  <si>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</si>
  <si>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</si>
  <si>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</si>
  <si>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</si>
  <si>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</si>
  <si>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</si>
  <si>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</si>
  <si>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</si>
  <si>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</si>
  <si>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</si>
  <si>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</si>
  <si>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</si>
  <si>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</si>
  <si>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</si>
  <si>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</si>
  <si>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</si>
  <si>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</si>
  <si>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</si>
  <si>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</si>
  <si>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</si>
  <si>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</si>
  <si>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</si>
  <si>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</si>
  <si>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</si>
  <si>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</si>
  <si>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</si>
  <si>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</si>
  <si>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</si>
  <si>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</si>
  <si>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</si>
  <si>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</si>
  <si>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</si>
  <si>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</si>
  <si>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</si>
  <si>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</si>
  <si>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</si>
  <si>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</si>
  <si>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</si>
  <si>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</si>
  <si>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</si>
  <si>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</si>
  <si>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</si>
  <si>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</si>
  <si>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</si>
  <si>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</si>
  <si>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</si>
  <si>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</si>
  <si>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</si>
  <si>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</si>
  <si>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</si>
  <si>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</si>
  <si>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</si>
  <si>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</si>
  <si>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</si>
  <si>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</si>
  <si>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</si>
  <si>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</si>
  <si>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</si>
  <si>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</si>
  <si>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</si>
  <si>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</si>
  <si>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</si>
  <si>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</si>
  <si>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</si>
  <si>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</si>
  <si>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</si>
  <si>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</si>
  <si>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</si>
  <si>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</si>
  <si>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</si>
  <si>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</si>
  <si>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</si>
  <si>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</si>
  <si>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</si>
  <si>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</si>
  <si>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</si>
  <si>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</si>
  <si>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</si>
  <si>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</si>
  <si>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</si>
  <si>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</si>
  <si>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</si>
  <si>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</si>
  <si>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</si>
  <si>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</si>
  <si>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</si>
  <si>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</si>
  <si>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</si>
  <si>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</si>
  <si>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</si>
  <si>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</si>
  <si>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</si>
  <si>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</si>
  <si>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</si>
  <si>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</si>
  <si>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</si>
  <si>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</si>
  <si>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</si>
  <si>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</si>
  <si>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</si>
  <si>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</si>
  <si>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</si>
  <si>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</si>
  <si>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</si>
  <si>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</si>
  <si>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</si>
  <si>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</si>
  <si>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</si>
  <si>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</si>
  <si>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</si>
  <si>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</si>
  <si>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</si>
  <si>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</si>
  <si>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</si>
  <si>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</si>
  <si>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</si>
  <si>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</si>
  <si>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</si>
  <si>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</si>
  <si>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</si>
  <si>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</si>
  <si>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</si>
  <si>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</si>
  <si>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</si>
  <si>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</si>
  <si>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</si>
  <si>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</si>
  <si>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</si>
  <si>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</si>
  <si>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</si>
  <si>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</si>
  <si>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</si>
  <si>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</si>
  <si>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</si>
  <si>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</si>
  <si>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</si>
  <si>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</si>
  <si>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</si>
  <si>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</si>
  <si>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</si>
  <si>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</si>
  <si>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</si>
  <si>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</si>
  <si>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</si>
  <si>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</si>
  <si>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</si>
  <si>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</si>
  <si>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</si>
  <si>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</si>
  <si>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</si>
  <si>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</si>
  <si>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</si>
  <si>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</si>
  <si>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</si>
  <si>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</si>
  <si>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</si>
  <si>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</si>
  <si>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</si>
  <si>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</si>
  <si>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</si>
  <si>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</si>
  <si>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</si>
  <si>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</si>
  <si>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</si>
  <si>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</si>
  <si>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</si>
  <si>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</si>
  <si>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</si>
  <si>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</si>
  <si>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</si>
  <si>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</si>
  <si>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</si>
  <si>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</si>
  <si>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</si>
  <si>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</si>
  <si>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</si>
  <si>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</si>
  <si>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</si>
  <si>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</si>
  <si>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</si>
  <si>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</si>
  <si>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</si>
  <si>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</si>
  <si>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</si>
  <si>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</si>
  <si>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</si>
  <si>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</si>
  <si>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</si>
  <si>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</si>
  <si>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</si>
  <si>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</si>
  <si>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</si>
  <si>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</si>
  <si>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</si>
  <si>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</si>
  <si>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</si>
  <si>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</si>
  <si>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</si>
  <si>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</si>
  <si>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</si>
  <si>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</si>
  <si>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</si>
  <si>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</si>
  <si>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</si>
  <si>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</si>
  <si>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</si>
  <si>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</si>
  <si>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</si>
  <si>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</si>
  <si>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</si>
  <si>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</si>
  <si>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</si>
  <si>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</si>
  <si>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</si>
  <si>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</si>
  <si>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</si>
  <si>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</si>
  <si>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</si>
  <si>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</si>
  <si>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</si>
  <si>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</si>
  <si>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</si>
  <si>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</si>
  <si>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</si>
  <si>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</si>
  <si>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</si>
  <si>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</si>
  <si>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</si>
  <si>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</si>
  <si>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</si>
  <si>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</si>
  <si>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</si>
  <si>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</si>
  <si>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</si>
  <si>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</si>
  <si>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</si>
  <si>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</si>
  <si>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</si>
  <si>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</si>
  <si>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</si>
  <si>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</si>
  <si>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</si>
  <si>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</si>
  <si>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</si>
  <si>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</si>
  <si>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</si>
  <si>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</si>
  <si>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</si>
  <si>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</si>
  <si>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</si>
  <si>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</si>
  <si>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</si>
  <si>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</si>
  <si>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</si>
  <si>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</si>
  <si>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</si>
  <si>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</si>
  <si>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</si>
  <si>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</si>
  <si>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</si>
  <si>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</si>
  <si>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</si>
  <si>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</si>
  <si>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</si>
  <si>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</si>
  <si>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</si>
  <si>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</si>
  <si>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</si>
  <si>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</si>
  <si>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</si>
  <si>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</si>
  <si>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</si>
  <si>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</si>
  <si>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</si>
  <si>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</si>
  <si>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</si>
  <si>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</si>
  <si>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</si>
  <si>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</si>
  <si>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</si>
  <si>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</si>
  <si>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</si>
  <si>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</si>
  <si>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</si>
  <si>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</si>
  <si>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</si>
  <si>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</si>
  <si>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</si>
  <si>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</si>
  <si>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</si>
  <si>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</si>
  <si>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</si>
  <si>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</si>
  <si>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</si>
  <si>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</si>
  <si>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</si>
  <si>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</si>
  <si>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</si>
  <si>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</si>
  <si>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</si>
  <si>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</si>
  <si>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</si>
  <si>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</si>
  <si>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</si>
  <si>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</si>
  <si>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</si>
  <si>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</si>
  <si>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</si>
  <si>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</si>
  <si>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</si>
  <si>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</si>
  <si>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</si>
  <si>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</si>
  <si>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</si>
  <si>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</si>
  <si>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</si>
  <si>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</si>
  <si>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</si>
  <si>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</si>
  <si>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</si>
  <si>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</si>
  <si>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</si>
  <si>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</si>
  <si>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</si>
  <si>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</si>
  <si>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</si>
  <si>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</si>
  <si>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</si>
  <si>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</si>
  <si>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</si>
  <si>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</si>
  <si>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</si>
  <si>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</si>
  <si>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</si>
  <si>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</si>
  <si>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</si>
  <si>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</si>
  <si>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</si>
  <si>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</si>
  <si>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</si>
  <si>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</si>
  <si>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</si>
  <si>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</si>
  <si>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</si>
  <si>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</si>
  <si>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</si>
  <si>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</si>
  <si>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</si>
  <si>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</si>
  <si>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</si>
  <si>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</si>
  <si>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</si>
  <si>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</si>
  <si>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</si>
  <si>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</si>
  <si>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</si>
  <si>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</si>
  <si>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</si>
  <si>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</si>
  <si>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</si>
  <si>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</si>
  <si>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</si>
  <si>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</si>
  <si>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</si>
  <si>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</si>
  <si>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</si>
  <si>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</si>
  <si>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</si>
  <si>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</si>
  <si>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</si>
  <si>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</si>
  <si>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</si>
  <si>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</si>
  <si>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</si>
  <si>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</si>
  <si>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</si>
  <si>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</si>
  <si>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</si>
  <si>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</si>
  <si>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</si>
  <si>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</si>
  <si>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</si>
  <si>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</si>
  <si>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</si>
  <si>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</si>
  <si>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</si>
  <si>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</si>
  <si>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</si>
  <si>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</si>
  <si>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</si>
  <si>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</si>
  <si>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</si>
  <si>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</si>
  <si>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</si>
  <si>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</si>
  <si>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</si>
  <si>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</si>
  <si>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</si>
  <si>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</si>
  <si>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</si>
  <si>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</si>
  <si>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</si>
  <si>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</si>
  <si>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</si>
  <si>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</si>
  <si>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</si>
  <si>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</si>
  <si>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</si>
  <si>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</si>
  <si>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</si>
  <si>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</si>
  <si>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</si>
  <si>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</si>
  <si>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</si>
  <si>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</si>
  <si>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</si>
  <si>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</si>
  <si>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</si>
  <si>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</si>
  <si>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</si>
  <si>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</si>
  <si>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</si>
  <si>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</si>
  <si>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</si>
  <si>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</si>
  <si>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</si>
  <si>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</si>
  <si>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</si>
  <si>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</si>
  <si>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</si>
  <si>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</si>
  <si>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</si>
  <si>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</si>
  <si>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</si>
  <si>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</si>
  <si>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</si>
  <si>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</si>
  <si>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</si>
  <si>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</si>
  <si>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</si>
  <si>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</si>
  <si>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</si>
  <si>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</si>
  <si>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</si>
  <si>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</si>
  <si>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</si>
  <si>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</si>
  <si>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</si>
  <si>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</si>
  <si>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</si>
  <si>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</si>
  <si>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</si>
  <si>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</si>
  <si>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</si>
  <si>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</si>
  <si>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</si>
  <si>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</si>
  <si>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</si>
  <si>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</si>
  <si>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</si>
  <si>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</si>
  <si>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</si>
  <si>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</si>
  <si>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</si>
  <si>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</si>
  <si>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</si>
  <si>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</si>
  <si>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</si>
  <si>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</si>
  <si>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</si>
  <si>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</si>
  <si>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</si>
  <si>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</si>
  <si>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</si>
  <si>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</si>
  <si>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</si>
  <si>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</si>
  <si>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</si>
  <si>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</si>
  <si>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</si>
  <si>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</si>
  <si>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</si>
  <si>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</si>
  <si>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</si>
  <si>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</si>
  <si>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</si>
  <si>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</si>
  <si>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</si>
  <si>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</si>
  <si>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</si>
  <si>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</si>
  <si>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</si>
  <si>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</si>
  <si>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</si>
  <si>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</si>
  <si>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</si>
  <si>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</si>
  <si>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</si>
  <si>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</si>
  <si>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</si>
  <si>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</si>
  <si>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</si>
  <si>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</si>
  <si>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</si>
  <si>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</si>
  <si>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</si>
  <si>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</si>
  <si>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</si>
  <si>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</si>
  <si>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</si>
  <si>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</si>
  <si>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</si>
  <si>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</si>
  <si>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</si>
  <si>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</si>
  <si>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</si>
  <si>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</si>
  <si>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</si>
  <si>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</si>
  <si>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</si>
  <si>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</si>
  <si>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</si>
  <si>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</si>
  <si>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</si>
  <si>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</si>
  <si>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</si>
  <si>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</si>
  <si>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</si>
  <si>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</si>
  <si>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</si>
  <si>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</si>
  <si>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</si>
  <si>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</si>
  <si>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</si>
  <si>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</si>
  <si>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</si>
  <si>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</si>
  <si>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</si>
  <si>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</si>
  <si>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</si>
  <si>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</si>
  <si>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</si>
  <si>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</si>
  <si>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</si>
  <si>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</si>
  <si>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</si>
  <si>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</si>
  <si>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</si>
  <si>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</si>
  <si>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</si>
  <si>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</si>
  <si>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</si>
  <si>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</si>
  <si>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</si>
  <si>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</si>
  <si>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</si>
  <si>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</si>
  <si>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</si>
  <si>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</si>
  <si>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</si>
  <si>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</si>
  <si>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</si>
  <si>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</si>
  <si>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</si>
  <si>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</si>
  <si>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</si>
  <si>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</si>
  <si>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</si>
  <si>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</si>
  <si>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</si>
  <si>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</si>
  <si>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</si>
  <si>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</si>
  <si>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</si>
  <si>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</si>
  <si>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</si>
  <si>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</si>
  <si>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</si>
  <si>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</si>
  <si>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</si>
  <si>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</si>
  <si>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</si>
  <si>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</si>
  <si>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</si>
  <si>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</si>
  <si>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</si>
  <si>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</si>
  <si>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</si>
  <si>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</si>
  <si>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</si>
  <si>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</si>
  <si>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</si>
  <si>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</si>
  <si>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</si>
  <si>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</si>
  <si>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</si>
  <si>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</si>
  <si>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</si>
  <si>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</si>
  <si>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</si>
  <si>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</si>
  <si>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</si>
  <si>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</si>
  <si>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</si>
  <si>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</si>
  <si>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</si>
  <si>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</si>
  <si>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</si>
  <si>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</si>
  <si>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</si>
  <si>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</si>
  <si>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</si>
  <si>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</si>
  <si>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</si>
  <si>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</si>
  <si>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</si>
  <si>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</si>
  <si>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</si>
  <si>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</si>
  <si>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</si>
  <si>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</si>
  <si>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</si>
  <si>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</si>
  <si>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</si>
  <si>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</si>
  <si>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</si>
  <si>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</si>
  <si>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</si>
  <si>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</si>
  <si>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</si>
  <si>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</si>
  <si>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</si>
  <si>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</si>
  <si>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</si>
  <si>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</si>
  <si>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</si>
  <si>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</si>
  <si>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</si>
  <si>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</si>
  <si>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</si>
  <si>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</si>
  <si>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</si>
  <si>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</si>
  <si>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</si>
  <si>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</si>
  <si>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</si>
  <si>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</si>
  <si>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</si>
  <si>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</si>
  <si>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</si>
  <si>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</si>
  <si>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</si>
  <si>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</si>
  <si>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</si>
  <si>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</si>
  <si>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</si>
  <si>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</si>
  <si>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</si>
  <si>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</si>
  <si>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</si>
  <si>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</si>
  <si>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</si>
  <si>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</si>
  <si>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</si>
  <si>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</si>
  <si>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</si>
  <si>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</si>
  <si>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</si>
  <si>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</si>
  <si>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</si>
  <si>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</si>
  <si>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</si>
  <si>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</si>
  <si>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</si>
  <si>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</si>
  <si>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</si>
  <si>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</si>
  <si>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</si>
  <si>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</si>
  <si>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</si>
  <si>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</si>
  <si>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</si>
  <si>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</si>
  <si>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</si>
  <si>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</si>
  <si>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</si>
  <si>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</si>
  <si>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</si>
  <si>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</si>
  <si>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</si>
  <si>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</si>
  <si>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</si>
  <si>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</si>
  <si>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</si>
  <si>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</si>
  <si>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</si>
  <si>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</si>
  <si>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</si>
  <si>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</si>
  <si>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</si>
  <si>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</si>
  <si>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</si>
  <si>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</si>
  <si>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</si>
  <si>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</si>
  <si>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</si>
  <si>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</si>
  <si>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</si>
  <si>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</si>
  <si>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</si>
  <si>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</si>
  <si>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</si>
  <si>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</si>
  <si>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</si>
  <si>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</si>
  <si>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</si>
  <si>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</si>
  <si>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</si>
  <si>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</si>
  <si>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</si>
  <si>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</si>
  <si>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</si>
  <si>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</si>
  <si>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</si>
  <si>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</si>
  <si>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</si>
  <si>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</si>
  <si>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</si>
  <si>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</si>
  <si>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</si>
  <si>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</si>
  <si>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</si>
  <si>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</si>
  <si>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</si>
  <si>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</si>
  <si>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</si>
  <si>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</si>
  <si>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</si>
  <si>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</si>
  <si>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</si>
  <si>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</si>
  <si>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</si>
  <si>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</si>
  <si>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</si>
  <si>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</si>
  <si>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</si>
  <si>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</si>
  <si>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</si>
  <si>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</si>
  <si>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</si>
  <si>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</si>
  <si>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</si>
  <si>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</si>
  <si>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</si>
  <si>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</si>
  <si>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</si>
  <si>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</si>
  <si>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</si>
  <si>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</si>
  <si>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</si>
  <si>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</si>
  <si>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</si>
  <si>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</si>
  <si>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</si>
  <si>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</si>
  <si>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</si>
  <si>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</si>
  <si>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</si>
  <si>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</si>
  <si>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</si>
  <si>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</si>
  <si>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</si>
  <si>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</si>
  <si>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</si>
  <si>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</si>
  <si>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</si>
  <si>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</si>
  <si>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</si>
  <si>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</si>
  <si>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</si>
  <si>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</si>
  <si>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</si>
  <si>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</si>
  <si>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</si>
  <si>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</si>
  <si>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</si>
  <si>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</si>
  <si>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</si>
  <si>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</si>
  <si>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</si>
  <si>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</si>
  <si>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</si>
  <si>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</si>
  <si>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</si>
  <si>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</si>
  <si>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</si>
  <si>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</si>
  <si>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</si>
  <si>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</si>
  <si>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</si>
  <si>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</si>
  <si>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</si>
  <si>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</si>
  <si>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</si>
  <si>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</si>
  <si>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</si>
  <si>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</si>
  <si>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</si>
  <si>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</si>
  <si>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</si>
  <si>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</si>
  <si>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</si>
  <si>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</si>
  <si>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</si>
  <si>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</si>
  <si>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</si>
  <si>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</si>
  <si>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</si>
  <si>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</si>
  <si>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</si>
  <si>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</si>
  <si>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</si>
  <si>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</si>
  <si>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</si>
  <si>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</si>
  <si>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</si>
  <si>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</si>
  <si>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</si>
  <si>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</si>
  <si>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</si>
  <si>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</si>
  <si>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</si>
  <si>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</si>
  <si>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</si>
  <si>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</si>
  <si>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</si>
  <si>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</si>
  <si>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</si>
  <si>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</si>
  <si>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</si>
  <si>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</si>
  <si>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</si>
  <si>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</si>
  <si>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</si>
  <si>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</si>
  <si>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</si>
  <si>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</si>
  <si>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</si>
  <si>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</si>
  <si>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</si>
  <si>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</si>
  <si>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</si>
  <si>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</si>
  <si>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</si>
  <si>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</si>
  <si>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</si>
  <si>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</si>
  <si>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</si>
  <si>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</si>
  <si>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</si>
  <si>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</si>
  <si>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</si>
  <si>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</si>
  <si>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</si>
  <si>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</si>
  <si>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</si>
  <si>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</si>
  <si>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</si>
  <si>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</si>
  <si>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</si>
  <si>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</si>
  <si>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</si>
  <si>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</si>
  <si>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</si>
  <si>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</si>
  <si>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</si>
  <si>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</si>
  <si>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</si>
  <si>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</si>
  <si>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</si>
  <si>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</si>
  <si>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</si>
  <si>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</si>
  <si>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</si>
  <si>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</si>
  <si>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</si>
  <si>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</si>
  <si>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</si>
  <si>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</si>
  <si>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</si>
  <si>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</si>
  <si>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</si>
  <si>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</si>
  <si>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</si>
  <si>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</si>
  <si>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</si>
  <si>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</si>
  <si>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</si>
  <si>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</si>
  <si>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</si>
  <si>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</si>
  <si>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</si>
  <si>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</si>
  <si>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</si>
  <si>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</si>
  <si>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</si>
  <si>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</si>
  <si>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</si>
  <si>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</si>
  <si>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</si>
  <si>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</si>
  <si>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</si>
  <si>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</si>
  <si>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</si>
  <si>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</si>
  <si>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</si>
  <si>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</si>
  <si>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</si>
  <si>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</si>
  <si>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</si>
  <si>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</si>
  <si>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</si>
  <si>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</si>
  <si>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</si>
  <si>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</si>
  <si>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</si>
  <si>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</si>
  <si>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</si>
  <si>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</si>
  <si>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</si>
  <si>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</si>
  <si>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</si>
  <si>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</si>
  <si>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</si>
  <si>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</si>
  <si>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</si>
  <si>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</si>
  <si>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</si>
  <si>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</si>
  <si>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</si>
  <si>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</si>
  <si>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</si>
  <si>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</si>
  <si>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</si>
  <si>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</si>
  <si>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</si>
  <si>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</si>
  <si>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</si>
  <si>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</si>
  <si>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</si>
  <si>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</si>
  <si>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</si>
  <si>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</si>
  <si>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</si>
  <si>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</si>
  <si>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</si>
  <si>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</si>
  <si>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</si>
  <si>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</si>
  <si>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</si>
  <si>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</si>
  <si>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</si>
  <si>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</si>
  <si>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</si>
  <si>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</si>
  <si>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</si>
  <si>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</si>
  <si>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</si>
  <si>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</si>
  <si>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</si>
  <si>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</si>
  <si>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</si>
  <si>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</si>
  <si>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</si>
  <si>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</si>
  <si>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</si>
  <si>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</si>
  <si>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</si>
  <si>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</si>
  <si>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</si>
  <si>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</si>
  <si>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</si>
  <si>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</si>
  <si>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</si>
  <si>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</si>
  <si>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</si>
  <si>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</si>
  <si>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</si>
  <si>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</si>
  <si>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</si>
  <si>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</si>
  <si>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</si>
  <si>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</si>
  <si>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</si>
  <si>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</si>
  <si>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</si>
  <si>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</si>
  <si>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</si>
  <si>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</si>
  <si>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</si>
  <si>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</si>
  <si>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</si>
  <si>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</si>
  <si>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</si>
  <si>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</si>
  <si>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</si>
  <si>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</si>
  <si>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</si>
  <si>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</si>
  <si>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</si>
  <si>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</si>
  <si>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</si>
  <si>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</si>
  <si>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</si>
  <si>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</si>
  <si>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</si>
  <si>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</si>
  <si>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</si>
  <si>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</si>
  <si>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</si>
  <si>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</si>
  <si>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</si>
  <si>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</si>
  <si>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</si>
  <si>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</si>
  <si>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</si>
  <si>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</si>
  <si>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</si>
  <si>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</si>
  <si>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</si>
  <si>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</si>
  <si>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</si>
  <si>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</si>
  <si>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</si>
  <si>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</si>
  <si>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</si>
  <si>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</si>
  <si>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</si>
  <si>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</si>
  <si>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</si>
  <si>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</si>
  <si>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</si>
  <si>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</si>
  <si>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</si>
  <si>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</si>
  <si>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</si>
  <si>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</si>
  <si>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</si>
  <si>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</si>
  <si>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</si>
  <si>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</si>
  <si>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</si>
  <si>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</si>
  <si>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</si>
  <si>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</si>
  <si>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</si>
  <si>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</si>
  <si>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</si>
  <si>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</si>
  <si>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</si>
  <si>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</si>
  <si>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</si>
  <si>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</si>
  <si>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</si>
  <si>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</si>
  <si>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</si>
  <si>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</si>
  <si>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</si>
  <si>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</si>
  <si>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</si>
  <si>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</si>
  <si>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</si>
  <si>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</si>
  <si>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</si>
  <si>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</si>
  <si>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</si>
  <si>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</si>
  <si>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</si>
  <si>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</si>
  <si>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</si>
  <si>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</si>
  <si>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</si>
  <si>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</si>
  <si>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</si>
  <si>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</si>
  <si>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</si>
  <si>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</si>
  <si>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</si>
  <si>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</si>
  <si>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</si>
  <si>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</si>
  <si>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</si>
  <si>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</si>
  <si>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</si>
  <si>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</si>
  <si>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</si>
  <si>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</si>
  <si>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</si>
  <si>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</si>
  <si>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</si>
  <si>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</si>
  <si>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</si>
  <si>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</si>
  <si>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</si>
  <si>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</si>
  <si>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</si>
  <si>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</si>
  <si>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</si>
  <si>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</si>
  <si>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</si>
  <si>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</si>
  <si>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</si>
  <si>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</si>
  <si>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</si>
  <si>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</si>
  <si>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</si>
  <si>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</si>
  <si>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</si>
  <si>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</si>
  <si>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</si>
  <si>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</si>
  <si>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</si>
  <si>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</si>
  <si>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</si>
  <si>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</si>
  <si>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</si>
  <si>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</si>
  <si>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</si>
  <si>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</si>
  <si>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</si>
  <si>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</si>
  <si>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</si>
  <si>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</si>
  <si>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</si>
  <si>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</si>
  <si>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</si>
  <si>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</si>
  <si>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</si>
  <si>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</si>
  <si>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</si>
  <si>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</si>
  <si>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</si>
  <si>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</si>
  <si>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</si>
  <si>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</si>
  <si>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</si>
  <si>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</si>
  <si>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</si>
  <si>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</si>
  <si>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</si>
  <si>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</si>
  <si>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</si>
  <si>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</si>
  <si>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</si>
  <si>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</si>
  <si>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</si>
  <si>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</si>
  <si>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</si>
  <si>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</si>
  <si>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</si>
  <si>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</si>
  <si>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</si>
  <si>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</si>
  <si>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</si>
  <si>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</si>
  <si>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</si>
  <si>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</si>
  <si>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</si>
  <si>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</si>
  <si>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</si>
  <si>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</si>
  <si>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</si>
  <si>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</si>
  <si>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</si>
  <si>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</si>
  <si>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</si>
  <si>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</si>
  <si>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</si>
  <si>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</si>
  <si>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</si>
  <si>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</si>
  <si>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</si>
  <si>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</si>
  <si>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</si>
  <si>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</si>
  <si>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</si>
  <si>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</si>
  <si>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</si>
  <si>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</si>
  <si>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</si>
  <si>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</si>
  <si>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</si>
  <si>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</si>
  <si>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</si>
  <si>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</si>
  <si>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</si>
  <si>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</si>
  <si>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</si>
  <si>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</si>
  <si>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</si>
  <si>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</si>
  <si>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</si>
  <si>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</si>
  <si>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</si>
  <si>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</si>
  <si>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</si>
  <si>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</si>
  <si>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</si>
  <si>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</si>
  <si>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</si>
  <si>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</si>
  <si>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</si>
  <si>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</si>
  <si>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</si>
  <si>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</si>
  <si>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</si>
  <si>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</si>
  <si>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</si>
  <si>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</si>
  <si>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</si>
  <si>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</si>
  <si>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</si>
  <si>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</si>
  <si>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</si>
  <si>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</si>
  <si>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</si>
  <si>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</si>
  <si>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</si>
  <si>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</si>
  <si>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</si>
  <si>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</si>
  <si>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</si>
  <si>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</si>
  <si>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</si>
  <si>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</si>
  <si>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</si>
  <si>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</si>
  <si>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</si>
  <si>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</si>
  <si>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</si>
  <si>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</si>
  <si>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</si>
  <si>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</si>
  <si>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</si>
  <si>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</si>
  <si>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</si>
  <si>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</si>
  <si>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</si>
  <si>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</si>
  <si>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</si>
  <si>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</si>
  <si>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</si>
  <si>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</si>
  <si>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</si>
  <si>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</si>
  <si>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</si>
  <si>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</si>
  <si>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</si>
  <si>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</si>
  <si>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</si>
  <si>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</si>
  <si>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</si>
  <si>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</si>
  <si>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</si>
  <si>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</si>
  <si>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</si>
  <si>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</si>
  <si>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</si>
  <si>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</si>
  <si>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</si>
  <si>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</si>
  <si>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</si>
  <si>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</si>
  <si>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</si>
  <si>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</si>
  <si>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</si>
  <si>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</si>
  <si>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</si>
  <si>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</si>
  <si>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</si>
  <si>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</si>
  <si>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</si>
  <si>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</si>
  <si>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</si>
  <si>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</si>
  <si>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</si>
  <si>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</si>
  <si>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</si>
  <si>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</si>
  <si>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</si>
  <si>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</si>
  <si>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</si>
  <si>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</si>
  <si>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</si>
  <si>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</si>
  <si>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</si>
  <si>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</si>
  <si>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</si>
  <si>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</si>
  <si>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</si>
  <si>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</si>
  <si>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</si>
  <si>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</si>
  <si>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</si>
  <si>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</si>
  <si>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</si>
  <si>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</si>
  <si>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</si>
  <si>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</si>
  <si>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</si>
  <si>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</si>
  <si>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</si>
  <si>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</si>
  <si>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</si>
  <si>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</si>
  <si>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</si>
  <si>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</si>
  <si>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</si>
  <si>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</si>
  <si>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</si>
  <si>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</si>
  <si>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</si>
  <si>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</si>
  <si>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</si>
  <si>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</si>
  <si>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</si>
  <si>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</si>
  <si>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</si>
  <si>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</si>
  <si>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</si>
  <si>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</si>
  <si>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</si>
  <si>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</si>
  <si>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</si>
  <si>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</si>
  <si>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</si>
  <si>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</si>
  <si>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</si>
  <si>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</si>
  <si>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</si>
  <si>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</si>
  <si>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</si>
  <si>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</si>
  <si>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</si>
  <si>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</si>
  <si>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</si>
  <si>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</si>
  <si>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</si>
  <si>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</si>
  <si>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</si>
  <si>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</si>
  <si>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</si>
  <si>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</si>
  <si>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</si>
  <si>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</si>
  <si>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</si>
  <si>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</si>
  <si>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</si>
  <si>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</si>
  <si>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</si>
  <si>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</si>
  <si>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</si>
  <si>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</si>
  <si>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</si>
  <si>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</si>
  <si>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</si>
  <si>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</si>
  <si>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</si>
  <si>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</si>
  <si>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</si>
  <si>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</si>
  <si>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</si>
  <si>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</si>
  <si>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</si>
  <si>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</si>
  <si>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</si>
  <si>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</si>
  <si>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</si>
  <si>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</si>
  <si>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</si>
  <si>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</si>
  <si>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</si>
  <si>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</si>
  <si>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</si>
  <si>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</si>
  <si>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</si>
  <si>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</si>
  <si>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</si>
  <si>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</si>
  <si>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</si>
  <si>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</si>
  <si>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</si>
  <si>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</si>
  <si>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</si>
  <si>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</si>
  <si>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</si>
  <si>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</si>
  <si>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</si>
  <si>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</si>
  <si>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</si>
  <si>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</si>
  <si>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</si>
  <si>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</si>
  <si>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</si>
  <si>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</si>
  <si>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</si>
  <si>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</si>
  <si>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</si>
  <si>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</si>
  <si>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</si>
  <si>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</si>
  <si>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</si>
  <si>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</si>
  <si>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</si>
  <si>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</si>
  <si>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</si>
  <si>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</si>
  <si>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</si>
  <si>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</si>
  <si>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</si>
  <si>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</si>
  <si>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</si>
  <si>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</si>
  <si>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</si>
  <si>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</si>
  <si>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</si>
  <si>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</si>
  <si>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</si>
  <si>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</si>
  <si>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</si>
  <si>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</si>
  <si>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</si>
  <si>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</si>
  <si>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</si>
  <si>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</si>
  <si>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</si>
  <si>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</si>
  <si>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</si>
  <si>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</si>
  <si>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</si>
  <si>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</si>
  <si>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</si>
  <si>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</si>
  <si>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</si>
  <si>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</si>
  <si>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</si>
  <si>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</si>
  <si>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</si>
  <si>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</si>
  <si>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</si>
  <si>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</si>
  <si>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</si>
  <si>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</si>
  <si>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</si>
  <si>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</si>
  <si>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</si>
  <si>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</si>
  <si>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</si>
  <si>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</si>
  <si>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</si>
  <si>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</si>
  <si>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</si>
  <si>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</si>
  <si>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</si>
  <si>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</si>
  <si>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</si>
  <si>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</si>
  <si>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</si>
  <si>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</si>
  <si>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</si>
  <si>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</si>
  <si>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</si>
  <si>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</si>
  <si>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</si>
  <si>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</si>
  <si>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</si>
  <si>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</si>
  <si>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</si>
  <si>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</si>
  <si>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</si>
  <si>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</si>
  <si>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</si>
  <si>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</si>
  <si>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</si>
  <si>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</si>
  <si>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</si>
  <si>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</si>
  <si>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</si>
  <si>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</si>
  <si>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</si>
  <si>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</si>
  <si>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</si>
  <si>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</si>
  <si>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</si>
  <si>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</si>
  <si>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</si>
  <si>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</si>
  <si>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</si>
  <si>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</si>
  <si>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</si>
  <si>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</si>
  <si>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</si>
  <si>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</si>
  <si>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</si>
  <si>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</si>
  <si>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</si>
  <si>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</si>
  <si>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</si>
  <si>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</si>
  <si>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</si>
  <si>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</si>
  <si>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</si>
  <si>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</si>
  <si>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</si>
  <si>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</si>
  <si>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</si>
  <si>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</si>
  <si>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</si>
  <si>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</si>
  <si>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</si>
  <si>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</si>
  <si>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</si>
  <si>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</si>
  <si>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</si>
  <si>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</si>
  <si>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</si>
  <si>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</si>
  <si>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</si>
  <si>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</si>
  <si>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</si>
  <si>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</si>
  <si>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</si>
  <si>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</si>
  <si>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</si>
  <si>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</si>
  <si>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</si>
  <si>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</si>
  <si>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</si>
  <si>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</si>
  <si>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</si>
  <si>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</si>
  <si>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</si>
  <si>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</si>
  <si>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</si>
  <si>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</si>
  <si>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</si>
  <si>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</si>
  <si>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</si>
  <si>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</si>
  <si>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</si>
  <si>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</si>
  <si>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</si>
  <si>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</si>
  <si>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</si>
  <si>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</si>
  <si>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</si>
  <si>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</si>
  <si>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</si>
  <si>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</si>
  <si>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</si>
  <si>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</si>
  <si>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</si>
  <si>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</si>
  <si>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</si>
  <si>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</si>
  <si>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</si>
  <si>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</si>
  <si>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</si>
  <si>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</si>
  <si>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</si>
  <si>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</si>
  <si>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</si>
  <si>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</si>
  <si>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</si>
  <si>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</si>
  <si>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</si>
  <si>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</si>
  <si>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</si>
  <si>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</si>
  <si>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</si>
  <si>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</si>
  <si>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</si>
  <si>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</si>
  <si>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</si>
  <si>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</si>
  <si>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</si>
  <si>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</si>
  <si>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</si>
  <si>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</si>
  <si>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</si>
  <si>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</si>
  <si>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</si>
  <si>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</si>
  <si>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</si>
  <si>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</si>
  <si>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</si>
  <si>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</si>
  <si>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</si>
  <si>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</si>
  <si>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</si>
  <si>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</si>
  <si>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</si>
  <si>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</si>
  <si>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</si>
  <si>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</si>
  <si>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</si>
  <si>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</si>
  <si>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</si>
  <si>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</si>
  <si>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</si>
  <si>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</si>
  <si>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</si>
  <si>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</si>
  <si>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</si>
  <si>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</si>
  <si>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</si>
  <si>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</si>
  <si>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</si>
  <si>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</si>
  <si>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</si>
  <si>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</si>
  <si>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</si>
  <si>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</si>
  <si>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</si>
  <si>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</si>
  <si>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</si>
  <si>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</si>
  <si>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</si>
  <si>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</si>
  <si>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</si>
  <si>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</si>
  <si>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</si>
  <si>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</si>
  <si>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</si>
  <si>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</si>
  <si>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</si>
  <si>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</si>
  <si>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</si>
  <si>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</si>
  <si>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</si>
  <si>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</si>
  <si>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</si>
  <si>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</si>
  <si>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</si>
  <si>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</si>
  <si>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</si>
  <si>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</si>
  <si>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</si>
  <si>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</si>
  <si>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</si>
  <si>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</si>
  <si>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</si>
  <si>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</si>
  <si>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</si>
  <si>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</si>
  <si>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</si>
  <si>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</si>
  <si>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</si>
  <si>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</si>
  <si>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</si>
  <si>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</si>
  <si>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</si>
  <si>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</si>
  <si>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</si>
  <si>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</si>
  <si>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</si>
  <si>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</si>
  <si>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</si>
  <si>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</si>
  <si>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</si>
  <si>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</si>
  <si>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</si>
  <si>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</si>
  <si>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</si>
  <si>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</si>
  <si>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</si>
  <si>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</si>
  <si>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</si>
  <si>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</si>
  <si>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</si>
  <si>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</si>
  <si>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</si>
  <si>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</si>
  <si>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</si>
  <si>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</si>
  <si>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</si>
  <si>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</si>
  <si>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</si>
  <si>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</si>
  <si>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</si>
  <si>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</si>
  <si>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</si>
  <si>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</si>
  <si>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</si>
  <si>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</si>
  <si>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</si>
  <si>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</si>
  <si>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</si>
  <si>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</si>
  <si>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</si>
  <si>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</si>
  <si>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</si>
  <si>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</si>
  <si>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</si>
  <si>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</si>
  <si>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</si>
  <si>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</si>
  <si>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</si>
  <si>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</si>
  <si>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</si>
  <si>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</si>
  <si>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</si>
  <si>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</si>
  <si>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</si>
  <si>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</si>
  <si>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</si>
  <si>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</si>
  <si>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</si>
  <si>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</si>
  <si>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</si>
  <si>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</si>
  <si>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</si>
  <si>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</si>
  <si>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</si>
  <si>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</si>
  <si>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</si>
  <si>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</si>
  <si>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</si>
  <si>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</si>
  <si>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</si>
  <si>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</si>
  <si>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</si>
  <si>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</si>
  <si>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</si>
  <si>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</si>
  <si>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</si>
  <si>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</si>
  <si>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</si>
  <si>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</si>
  <si>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</si>
  <si>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</si>
  <si>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</si>
  <si>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</si>
  <si>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</si>
  <si>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</si>
  <si>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</si>
  <si>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</si>
  <si>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</si>
  <si>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</si>
  <si>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</si>
  <si>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</si>
  <si>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</si>
  <si>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</si>
  <si>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</si>
  <si>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</si>
  <si>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</si>
  <si>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</si>
  <si>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</si>
  <si>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</si>
  <si>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</si>
  <si>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</si>
  <si>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</si>
  <si>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</si>
  <si>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</si>
  <si>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</si>
  <si>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</si>
  <si>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</si>
  <si>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</si>
  <si>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</si>
  <si>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</si>
  <si>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</si>
  <si>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</si>
  <si>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</si>
  <si>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</si>
  <si>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</si>
  <si>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</si>
  <si>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</si>
  <si>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</si>
  <si>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</si>
  <si>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</si>
  <si>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</si>
  <si>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</si>
  <si>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</si>
  <si>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</si>
  <si>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</si>
  <si>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</si>
  <si>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</si>
  <si>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</si>
  <si>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</si>
  <si>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</si>
  <si>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</si>
  <si>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</si>
  <si>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</si>
  <si>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</si>
  <si>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</si>
  <si>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</si>
  <si>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</si>
  <si>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</si>
  <si>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</si>
  <si>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</si>
  <si>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</si>
  <si>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</si>
  <si>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</si>
  <si>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</si>
  <si>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</si>
  <si>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</si>
  <si>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</si>
  <si>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</si>
  <si>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</si>
  <si>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</si>
  <si>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</si>
  <si>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</si>
  <si>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</si>
  <si>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</si>
  <si>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</si>
  <si>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</si>
  <si>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</si>
  <si>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</si>
  <si>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</si>
  <si>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</si>
  <si>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</si>
  <si>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</si>
  <si>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</si>
  <si>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</si>
  <si>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</si>
  <si>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</si>
  <si>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</si>
  <si>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</si>
  <si>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</si>
  <si>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</si>
  <si>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</si>
  <si>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</si>
  <si>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</si>
  <si>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</si>
  <si>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</si>
  <si>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</si>
  <si>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</si>
  <si>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</si>
  <si>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</si>
  <si>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</si>
  <si>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</si>
  <si>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</si>
  <si>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</si>
  <si>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</si>
  <si>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</si>
  <si>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</si>
  <si>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</si>
  <si>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</si>
  <si>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</si>
  <si>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</si>
  <si>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</si>
  <si>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</si>
  <si>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</si>
  <si>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</si>
  <si>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</si>
  <si>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</si>
  <si>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</si>
  <si>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</si>
  <si>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</si>
  <si>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</si>
  <si>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</si>
  <si>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</si>
  <si>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</si>
  <si>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</si>
  <si>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</si>
  <si>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</si>
  <si>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</si>
  <si>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</si>
  <si>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</si>
  <si>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</si>
  <si>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</si>
  <si>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</si>
  <si>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</si>
  <si>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</si>
  <si>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</si>
  <si>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</si>
  <si>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</si>
  <si>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</si>
  <si>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</si>
  <si>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</si>
  <si>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</si>
  <si>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</si>
  <si>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</si>
  <si>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</si>
  <si>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</si>
  <si>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</si>
  <si>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</si>
  <si>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</si>
  <si>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</si>
  <si>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</si>
  <si>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</si>
  <si>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</si>
  <si>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</si>
  <si>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</si>
  <si>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</si>
  <si>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</si>
  <si>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</si>
  <si>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</si>
  <si>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</si>
  <si>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</si>
  <si>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</si>
  <si>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</si>
  <si>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</si>
  <si>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</si>
  <si>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</si>
  <si>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</si>
  <si>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</si>
  <si>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</si>
  <si>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</si>
  <si>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</si>
  <si>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</si>
  <si>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</si>
  <si>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</si>
  <si>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</si>
  <si>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</si>
  <si>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</si>
  <si>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</si>
  <si>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</si>
  <si>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</si>
  <si>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</si>
  <si>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</si>
  <si>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</si>
  <si>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</si>
  <si>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</si>
  <si>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</si>
  <si>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</si>
  <si>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</si>
  <si>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</si>
  <si>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</si>
  <si>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</si>
  <si>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</si>
  <si>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</si>
  <si>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</si>
  <si>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</si>
  <si>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</si>
  <si>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</si>
  <si>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</si>
  <si>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</si>
  <si>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</si>
  <si>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</si>
  <si>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</si>
  <si>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</si>
  <si>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</si>
  <si>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</si>
  <si>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</si>
  <si>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</si>
  <si>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</si>
  <si>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</si>
  <si>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</si>
  <si>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</si>
  <si>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</si>
  <si>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</si>
  <si>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</si>
  <si>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</si>
  <si>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</si>
  <si>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</si>
  <si>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</si>
  <si>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</si>
  <si>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</si>
  <si>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</si>
  <si>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</si>
  <si>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</si>
  <si>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</si>
  <si>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</si>
  <si>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</si>
  <si>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</si>
  <si>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</si>
  <si>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</si>
  <si>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</si>
  <si>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</si>
  <si>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</si>
  <si>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</si>
  <si>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</si>
  <si>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</si>
  <si>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</si>
  <si>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</si>
  <si>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</si>
  <si>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</si>
  <si>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</si>
  <si>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</si>
  <si>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</si>
  <si>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</si>
  <si>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</si>
  <si>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</si>
  <si>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</si>
  <si>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</si>
  <si>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</si>
  <si>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</si>
  <si>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</si>
  <si>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</si>
  <si>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</si>
  <si>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</si>
  <si>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</si>
  <si>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</si>
  <si>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</si>
  <si>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</si>
  <si>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</si>
  <si>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</si>
  <si>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</si>
  <si>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</si>
  <si>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</si>
  <si>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</si>
  <si>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</si>
  <si>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</si>
  <si>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</si>
  <si>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</si>
  <si>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</si>
  <si>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</si>
  <si>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</si>
  <si>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</si>
  <si>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</si>
  <si>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</si>
  <si>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</si>
  <si>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</si>
  <si>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</si>
  <si>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</si>
  <si>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</si>
  <si>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</si>
  <si>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</si>
  <si>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</si>
  <si>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</si>
  <si>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</si>
  <si>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</si>
  <si>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</si>
  <si>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</si>
  <si>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</si>
  <si>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</si>
  <si>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</si>
  <si>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</si>
  <si>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</si>
  <si>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</si>
  <si>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</si>
  <si>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</si>
  <si>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</si>
  <si>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</si>
  <si>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</si>
  <si>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</si>
  <si>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</si>
  <si>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</si>
  <si>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</si>
  <si>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</si>
  <si>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</si>
  <si>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</si>
  <si>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</si>
  <si>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</si>
  <si>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</si>
  <si>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</si>
  <si>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</si>
  <si>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</si>
  <si>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</si>
  <si>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</si>
  <si>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</si>
  <si>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</si>
  <si>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</si>
  <si>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</si>
  <si>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</si>
  <si>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</si>
  <si>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</si>
  <si>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</si>
  <si>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</si>
  <si>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</si>
  <si>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</si>
  <si>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</si>
  <si>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</si>
  <si>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</si>
  <si>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</si>
  <si>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</si>
  <si>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</si>
  <si>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</si>
  <si>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</si>
  <si>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</si>
  <si>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</si>
  <si>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</si>
  <si>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</si>
  <si>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</si>
  <si>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</si>
  <si>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</si>
  <si>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</si>
  <si>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</si>
  <si>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</si>
  <si>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</si>
  <si>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</si>
  <si>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</si>
  <si>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</si>
  <si>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</si>
  <si>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</si>
  <si>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</si>
  <si>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</si>
  <si>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</si>
  <si>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</si>
  <si>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</si>
  <si>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</si>
  <si>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</si>
  <si>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</si>
  <si>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</si>
  <si>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</si>
  <si>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</si>
  <si>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</si>
  <si>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</si>
  <si>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</si>
  <si>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</si>
  <si>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</si>
  <si>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</si>
  <si>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</si>
  <si>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</si>
  <si>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</si>
  <si>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</si>
  <si>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</si>
  <si>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</si>
  <si>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</si>
  <si>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</si>
  <si>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</si>
  <si>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</si>
  <si>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</si>
  <si>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</si>
  <si>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</si>
  <si>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</si>
  <si>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</si>
  <si>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</si>
  <si>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</si>
  <si>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</si>
  <si>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</si>
  <si>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</si>
  <si>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</si>
  <si>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</si>
  <si>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</si>
  <si>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</si>
  <si>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</si>
  <si>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</si>
  <si>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</si>
  <si>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</si>
  <si>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</si>
  <si>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</si>
  <si>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</si>
  <si>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</si>
  <si>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</si>
  <si>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</si>
  <si>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</si>
  <si>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</si>
  <si>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</si>
  <si>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</si>
  <si>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</si>
  <si>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</si>
  <si>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</si>
  <si>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</si>
  <si>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</si>
  <si>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</si>
  <si>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</si>
  <si>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</si>
  <si>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</si>
  <si>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</si>
  <si>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</si>
  <si>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</si>
  <si>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</si>
  <si>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</si>
  <si>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</si>
  <si>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</si>
  <si>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</si>
  <si>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</si>
  <si>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</si>
  <si>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</si>
  <si>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</si>
  <si>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</si>
  <si>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</si>
  <si>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</si>
  <si>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</si>
  <si>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</si>
  <si>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</si>
  <si>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</si>
  <si>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</si>
  <si>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</si>
  <si>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</si>
  <si>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</si>
  <si>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</si>
  <si>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</si>
  <si>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</si>
  <si>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</si>
  <si>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</si>
  <si>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</si>
  <si>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</si>
  <si>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</si>
  <si>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</si>
  <si>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</si>
  <si>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</si>
  <si>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</si>
  <si>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</si>
  <si>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</si>
  <si>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</si>
  <si>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</si>
  <si>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</si>
  <si>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</si>
  <si>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</si>
  <si>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</si>
  <si>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</si>
  <si>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</si>
  <si>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</si>
  <si>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</si>
  <si>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</si>
  <si>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</si>
  <si>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</si>
  <si>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</si>
  <si>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</si>
  <si>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</si>
  <si>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</si>
  <si>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</si>
  <si>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</si>
  <si>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</si>
  <si>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</si>
  <si>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</si>
  <si>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</si>
  <si>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</si>
  <si>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</si>
  <si>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</si>
  <si>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</si>
  <si>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</si>
  <si>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</si>
  <si>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</si>
  <si>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</si>
  <si>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</si>
  <si>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</si>
  <si>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</si>
  <si>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</si>
  <si>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</si>
  <si>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</si>
  <si>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</si>
  <si>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</si>
  <si>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</si>
  <si>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</si>
  <si>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</si>
  <si>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</si>
  <si>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</si>
  <si>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</si>
  <si>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</si>
  <si>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</si>
  <si>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</si>
  <si>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</si>
  <si>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</si>
  <si>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</si>
  <si>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</si>
  <si>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</si>
  <si>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</si>
  <si>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</si>
  <si>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</si>
  <si>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</si>
  <si>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</si>
  <si>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</si>
  <si>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</si>
  <si>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</si>
  <si>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</si>
  <si>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</si>
  <si>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</si>
  <si>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</si>
  <si>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</si>
  <si>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</si>
  <si>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</si>
  <si>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</si>
  <si>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</si>
  <si>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</si>
  <si>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</si>
  <si>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</si>
  <si>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</si>
  <si>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</si>
  <si>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</si>
  <si>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</si>
  <si>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</si>
  <si>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</si>
  <si>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</si>
  <si>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</si>
  <si>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</si>
  <si>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</si>
  <si>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</si>
  <si>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</si>
  <si>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</si>
  <si>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</si>
  <si>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</si>
  <si>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</si>
  <si>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</si>
  <si>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</si>
  <si>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</si>
  <si>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</si>
  <si>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</si>
  <si>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</si>
  <si>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</si>
  <si>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</si>
  <si>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</si>
  <si>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</si>
  <si>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</si>
  <si>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</si>
  <si>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</si>
  <si>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</si>
  <si>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</si>
  <si>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</si>
  <si>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</si>
  <si>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</si>
  <si>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</si>
  <si>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</si>
  <si>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</si>
  <si>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</si>
  <si>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</si>
  <si>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</si>
  <si>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</si>
  <si>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</si>
  <si>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</si>
  <si>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</si>
  <si>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</si>
  <si>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</si>
  <si>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</si>
  <si>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</si>
  <si>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</si>
  <si>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</si>
  <si>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</si>
  <si>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</si>
  <si>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</si>
  <si>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</si>
  <si>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</si>
  <si>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</si>
  <si>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</si>
  <si>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</si>
  <si>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</si>
  <si>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</si>
  <si>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</si>
  <si>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</si>
  <si>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</si>
  <si>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</si>
  <si>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</si>
  <si>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</si>
  <si>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</si>
  <si>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</si>
  <si>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</si>
  <si>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</si>
  <si>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</si>
  <si>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</si>
  <si>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</si>
  <si>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</si>
  <si>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</si>
  <si>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</si>
  <si>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</si>
  <si>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</si>
  <si>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</si>
  <si>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</si>
  <si>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</si>
  <si>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</si>
  <si>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</si>
  <si>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</si>
  <si>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</si>
  <si>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</si>
  <si>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</si>
  <si>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</si>
  <si>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</si>
  <si>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</si>
  <si>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</si>
  <si>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</si>
  <si>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</si>
  <si>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</si>
  <si>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</si>
  <si>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</si>
  <si>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</si>
  <si>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</si>
  <si>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</si>
  <si>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</si>
  <si>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</si>
  <si>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</si>
  <si>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</si>
  <si>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</si>
  <si>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</si>
  <si>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</si>
  <si>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</si>
  <si>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</si>
  <si>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</si>
  <si>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</si>
  <si>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</si>
  <si>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</si>
  <si>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</si>
  <si>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</si>
  <si>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</si>
  <si>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</si>
  <si>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</si>
  <si>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</si>
  <si>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</si>
  <si>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</si>
  <si>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</si>
  <si>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</si>
  <si>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</si>
  <si>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</si>
  <si>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</si>
  <si>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</si>
  <si>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</si>
  <si>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</si>
  <si>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</si>
  <si>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</si>
  <si>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</si>
  <si>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</si>
  <si>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</si>
  <si>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</si>
  <si>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</si>
  <si>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</si>
  <si>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</si>
  <si>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</si>
  <si>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</si>
  <si>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</si>
  <si>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</si>
  <si>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</si>
  <si>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</si>
  <si>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</si>
  <si>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</si>
  <si>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</si>
  <si>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</si>
  <si>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</si>
  <si>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</si>
  <si>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</si>
  <si>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</si>
  <si>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</si>
  <si>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</si>
  <si>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</si>
  <si>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</si>
  <si>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</si>
  <si>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</si>
  <si>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</si>
  <si>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</si>
  <si>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</si>
  <si>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</si>
  <si>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</si>
  <si>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</si>
  <si>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</si>
  <si>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</si>
  <si>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</si>
  <si>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</si>
  <si>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</si>
  <si>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</si>
  <si>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</si>
  <si>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</si>
  <si>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</si>
  <si>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</si>
  <si>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</si>
  <si>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</si>
  <si>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</si>
  <si>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</si>
  <si>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</si>
  <si>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</si>
  <si>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</si>
  <si>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</si>
  <si>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</si>
  <si>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</si>
  <si>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</si>
  <si>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</si>
  <si>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</si>
  <si>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</si>
  <si>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</si>
  <si>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</si>
  <si>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</si>
  <si>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</si>
  <si>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</si>
  <si>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</si>
  <si>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</si>
  <si>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</si>
  <si>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</si>
  <si>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</si>
  <si>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</si>
  <si>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</si>
  <si>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</si>
  <si>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</si>
  <si>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</si>
  <si>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</si>
  <si>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</si>
  <si>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</si>
  <si>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</si>
  <si>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</si>
  <si>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</si>
  <si>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</si>
  <si>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</si>
  <si>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</si>
  <si>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</si>
  <si>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</si>
  <si>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</si>
  <si>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</si>
  <si>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</si>
  <si>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</si>
  <si>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</si>
  <si>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</si>
  <si>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</si>
  <si>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</si>
  <si>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</si>
  <si>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</si>
  <si>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</si>
  <si>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</si>
  <si>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</si>
  <si>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</si>
  <si>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</si>
  <si>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</si>
  <si>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</si>
  <si>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</si>
  <si>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</si>
  <si>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</si>
  <si>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</si>
  <si>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</si>
  <si>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</si>
  <si>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</si>
  <si>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</si>
  <si>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</si>
  <si>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</si>
  <si>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</si>
  <si>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</si>
  <si>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</si>
  <si>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</si>
  <si>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</si>
  <si>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</si>
  <si>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</si>
  <si>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</si>
  <si>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</si>
  <si>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</si>
  <si>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</si>
  <si>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</si>
  <si>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</si>
  <si>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</si>
  <si>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</si>
  <si>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</si>
  <si>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</si>
  <si>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</si>
  <si>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</si>
  <si>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</si>
  <si>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</si>
  <si>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</si>
  <si>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</si>
  <si>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</si>
  <si>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</si>
  <si>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</si>
  <si>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</si>
  <si>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</si>
  <si>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</si>
  <si>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</si>
  <si>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</si>
  <si>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</si>
  <si>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</si>
  <si>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</si>
  <si>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</si>
  <si>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</si>
  <si>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</si>
  <si>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</si>
  <si>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</si>
  <si>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</si>
  <si>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</si>
  <si>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</si>
  <si>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</si>
  <si>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</si>
  <si>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</si>
  <si>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</si>
  <si>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</si>
  <si>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</si>
  <si>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</si>
  <si>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</si>
  <si>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</si>
  <si>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</si>
  <si>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</si>
  <si>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</si>
  <si>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</si>
  <si>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</si>
  <si>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</si>
  <si>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</si>
  <si>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</si>
  <si>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</si>
  <si>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</si>
  <si>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</si>
  <si>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</si>
  <si>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</si>
  <si>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</si>
  <si>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</si>
  <si>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</si>
  <si>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</si>
  <si>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</si>
  <si>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</si>
  <si>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</si>
  <si>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</si>
  <si>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</si>
  <si>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</si>
  <si>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</si>
  <si>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</si>
  <si>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</si>
  <si>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</si>
  <si>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</si>
  <si>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</si>
  <si>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</si>
  <si>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</si>
  <si>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</si>
  <si>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</si>
  <si>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</si>
  <si>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</si>
  <si>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</si>
  <si>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</si>
  <si>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</si>
  <si>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</si>
  <si>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</si>
  <si>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</si>
  <si>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</si>
  <si>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</si>
  <si>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</si>
  <si>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</si>
  <si>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</si>
  <si>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</si>
  <si>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</si>
  <si>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</si>
  <si>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</si>
  <si>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</si>
  <si>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</si>
  <si>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</si>
  <si>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</si>
  <si>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</si>
  <si>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</si>
  <si>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</si>
  <si>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</si>
  <si>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</si>
  <si>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</si>
  <si>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</si>
  <si>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</si>
  <si>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</si>
  <si>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</si>
  <si>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</si>
  <si>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</si>
  <si>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</si>
  <si>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</si>
  <si>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</si>
  <si>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</si>
  <si>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</si>
  <si>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</si>
  <si>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</si>
  <si>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</si>
  <si>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</si>
  <si>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</si>
  <si>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</si>
  <si>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</si>
  <si>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</si>
  <si>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</si>
  <si>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</si>
  <si>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</si>
  <si>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</si>
  <si>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</si>
  <si>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</si>
  <si>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</si>
  <si>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</si>
  <si>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</si>
  <si>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</si>
  <si>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</si>
  <si>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</si>
  <si>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</si>
  <si>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</si>
  <si>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</si>
  <si>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</si>
  <si>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</si>
  <si>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</si>
  <si>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</si>
  <si>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</si>
  <si>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</si>
  <si>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</si>
  <si>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</si>
  <si>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</si>
  <si>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</si>
  <si>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</si>
  <si>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</si>
  <si>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</si>
  <si>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</si>
  <si>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</si>
  <si>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</si>
  <si>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</si>
  <si>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</si>
  <si>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</si>
  <si>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</si>
  <si>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</si>
  <si>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</si>
  <si>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</si>
  <si>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</si>
  <si>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</si>
  <si>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</si>
  <si>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</si>
  <si>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</si>
  <si>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</si>
  <si>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</si>
  <si>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</si>
  <si>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</si>
  <si>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</si>
  <si>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</si>
  <si>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</si>
  <si>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</si>
  <si>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</si>
  <si>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</si>
  <si>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</si>
  <si>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</si>
  <si>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</si>
  <si>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</si>
  <si>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</si>
  <si>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</si>
  <si>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</si>
  <si>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</si>
  <si>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</si>
  <si>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</si>
  <si>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</si>
  <si>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</si>
  <si>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</si>
  <si>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</si>
  <si>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</si>
  <si>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</si>
  <si>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</si>
  <si>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</si>
  <si>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</si>
  <si>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</si>
  <si>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</si>
  <si>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</si>
  <si>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</si>
  <si>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</si>
  <si>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</si>
  <si>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</si>
  <si>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</si>
  <si>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</si>
  <si>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</si>
  <si>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</si>
  <si>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</si>
  <si>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</si>
  <si>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</si>
  <si>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</si>
  <si>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</si>
  <si>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</si>
  <si>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</si>
  <si>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</si>
  <si>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</si>
  <si>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</si>
  <si>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</si>
  <si>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</si>
  <si>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</si>
  <si>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</si>
  <si>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</si>
  <si>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</si>
  <si>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</si>
  <si>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</si>
  <si>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</si>
  <si>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</si>
  <si>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</si>
  <si>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</si>
  <si>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</si>
  <si>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</si>
  <si>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</si>
  <si>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</si>
  <si>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</si>
  <si>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</si>
  <si>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</si>
  <si>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</si>
  <si>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</si>
  <si>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</si>
  <si>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</si>
  <si>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</si>
  <si>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</si>
  <si>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</si>
  <si>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</si>
  <si>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</si>
  <si>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</si>
  <si>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</si>
  <si>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</si>
  <si>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</si>
  <si>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</si>
  <si>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</si>
  <si>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</si>
  <si>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</si>
  <si>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</si>
  <si>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</si>
  <si>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</si>
  <si>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</si>
  <si>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</si>
  <si>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</si>
  <si>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</si>
  <si>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</si>
  <si>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</si>
  <si>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</si>
  <si>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</si>
  <si>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</si>
  <si>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</si>
  <si>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</si>
  <si>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</si>
  <si>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</si>
  <si>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</si>
  <si>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</si>
  <si>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</si>
  <si>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</si>
  <si>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</si>
  <si>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</si>
  <si>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</si>
  <si>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</si>
  <si>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</si>
  <si>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</si>
  <si>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</si>
  <si>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</si>
  <si>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</si>
  <si>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</si>
  <si>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</si>
  <si>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</si>
  <si>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</si>
  <si>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</si>
  <si>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</si>
  <si>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</si>
  <si>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</si>
  <si>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</si>
  <si>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</si>
  <si>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</si>
  <si>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</si>
  <si>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</si>
  <si>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</si>
  <si>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</si>
  <si>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</si>
  <si>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</si>
  <si>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</si>
  <si>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</si>
  <si>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</si>
  <si>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</si>
  <si>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</si>
  <si>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</si>
  <si>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</si>
  <si>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</si>
  <si>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</si>
  <si>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</si>
  <si>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</si>
  <si>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</si>
  <si>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</si>
  <si>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</si>
  <si>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</si>
  <si>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</si>
  <si>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</si>
  <si>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</si>
  <si>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</si>
  <si>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</si>
  <si>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</si>
  <si>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</si>
  <si>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</si>
  <si>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</si>
  <si>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</si>
  <si>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</si>
  <si>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</si>
  <si>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</si>
  <si>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</si>
  <si>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</si>
  <si>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</si>
  <si>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</si>
  <si>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</si>
  <si>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</si>
  <si>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</si>
  <si>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</si>
  <si>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</si>
  <si>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</si>
  <si>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</si>
  <si>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</si>
  <si>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</si>
  <si>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</si>
  <si>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</si>
  <si>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</si>
  <si>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</si>
  <si>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</si>
  <si>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</si>
  <si>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</si>
  <si>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</si>
  <si>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</si>
  <si>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</si>
  <si>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</si>
  <si>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</si>
  <si>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</si>
  <si>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</si>
  <si>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</si>
  <si>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</si>
  <si>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</si>
  <si>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</si>
  <si>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</si>
  <si>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</si>
  <si>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</si>
  <si>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</si>
  <si>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</si>
  <si>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</si>
  <si>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</si>
  <si>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</si>
  <si>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</si>
  <si>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</si>
  <si>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</si>
  <si>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</si>
  <si>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</si>
  <si>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</si>
  <si>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</si>
  <si>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</si>
  <si>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</si>
  <si>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</si>
  <si>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</si>
  <si>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</si>
  <si>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</si>
  <si>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</si>
  <si>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</si>
  <si>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</si>
  <si>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</si>
  <si>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</si>
  <si>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</si>
  <si>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</si>
  <si>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</si>
  <si>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</si>
  <si>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</si>
  <si>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</si>
  <si>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</si>
  <si>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</si>
  <si>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</si>
  <si>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</si>
  <si>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</si>
  <si>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</si>
  <si>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</si>
  <si>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</si>
  <si>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</si>
  <si>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</si>
  <si>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</si>
  <si>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</si>
  <si>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</si>
  <si>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</si>
  <si>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</si>
  <si>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</si>
  <si>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</si>
  <si>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</si>
  <si>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</si>
  <si>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</si>
  <si>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</si>
  <si>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</si>
  <si>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</si>
  <si>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</si>
  <si>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</si>
  <si>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</si>
  <si>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</si>
  <si>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</si>
  <si>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</si>
  <si>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</si>
  <si>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</si>
  <si>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</si>
  <si>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</si>
  <si>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</si>
  <si>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</si>
  <si>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</si>
  <si>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</si>
  <si>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</si>
  <si>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</si>
  <si>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</si>
  <si>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</si>
  <si>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</si>
  <si>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</si>
  <si>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</si>
  <si>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</si>
  <si>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</si>
  <si>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</si>
  <si>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</si>
  <si>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</si>
  <si>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</si>
  <si>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</si>
  <si>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</si>
  <si>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</si>
  <si>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</si>
  <si>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</si>
  <si>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</si>
  <si>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</si>
  <si>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</si>
  <si>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</si>
  <si>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</si>
  <si>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</si>
  <si>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</si>
  <si>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</si>
  <si>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</si>
  <si>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</si>
  <si>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</si>
  <si>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</si>
  <si>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</si>
  <si>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</si>
  <si>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</si>
  <si>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</si>
  <si>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</si>
  <si>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</si>
  <si>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</si>
  <si>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</si>
  <si>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</si>
  <si>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</si>
  <si>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</si>
  <si>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</si>
  <si>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</si>
  <si>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</si>
  <si>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</si>
  <si>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</si>
  <si>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</si>
  <si>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</si>
  <si>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</si>
  <si>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</si>
  <si>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</si>
  <si>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</si>
  <si>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</si>
  <si>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</si>
  <si>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</si>
  <si>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</si>
  <si>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</si>
  <si>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</si>
  <si>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</si>
  <si>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</si>
  <si>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</si>
  <si>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</si>
  <si>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</si>
  <si>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</si>
  <si>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</si>
  <si>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</si>
  <si>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</si>
  <si>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</si>
  <si>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</si>
  <si>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</si>
  <si>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</si>
  <si>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</si>
  <si>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</si>
  <si>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</si>
  <si>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</si>
  <si>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</si>
  <si>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</si>
  <si>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</si>
  <si>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</si>
  <si>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</si>
  <si>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</si>
  <si>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</si>
  <si>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</si>
  <si>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</si>
  <si>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</si>
  <si>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</si>
  <si>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</si>
  <si>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</si>
  <si>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</si>
  <si>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</si>
  <si>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</si>
  <si>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</si>
  <si>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</si>
  <si>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</si>
  <si>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</si>
  <si>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</si>
  <si>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</si>
  <si>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</si>
  <si>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</si>
  <si>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</si>
  <si>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</si>
  <si>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</si>
  <si>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</si>
  <si>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</si>
  <si>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</si>
  <si>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</si>
  <si>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</si>
  <si>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</si>
  <si>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</si>
  <si>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</si>
  <si>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</si>
  <si>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</si>
  <si>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</si>
  <si>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</si>
  <si>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</si>
  <si>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</si>
  <si>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</si>
  <si>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</si>
  <si>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</si>
  <si>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</si>
  <si>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</si>
  <si>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</si>
  <si>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</si>
  <si>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</si>
  <si>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</si>
  <si>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</si>
  <si>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</si>
  <si>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</si>
  <si>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</si>
  <si>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</si>
  <si>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</si>
  <si>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</si>
  <si>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</si>
  <si>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</si>
  <si>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</si>
  <si>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</si>
  <si>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</si>
  <si>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</si>
  <si>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</si>
  <si>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</si>
  <si>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</si>
  <si>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</si>
  <si>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</si>
  <si>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</si>
  <si>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</si>
  <si>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</si>
  <si>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</si>
  <si>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</si>
  <si>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</si>
  <si>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</si>
  <si>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</si>
  <si>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</si>
  <si>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</si>
  <si>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</si>
  <si>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</si>
  <si>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</si>
  <si>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</si>
  <si>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</si>
  <si>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</si>
  <si>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</si>
  <si>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</si>
  <si>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</si>
  <si>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</si>
  <si>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</si>
  <si>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</si>
  <si>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</si>
  <si>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</si>
  <si>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</si>
  <si>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</si>
  <si>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</si>
  <si>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</si>
  <si>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</si>
  <si>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</si>
  <si>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</si>
  <si>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</si>
  <si>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</si>
  <si>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</si>
  <si>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</si>
  <si>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</si>
  <si>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</si>
  <si>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</si>
  <si>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</si>
  <si>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</si>
  <si>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</si>
  <si>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</si>
  <si>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</si>
  <si>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</si>
  <si>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</si>
  <si>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</si>
  <si>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</si>
  <si>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</si>
  <si>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</si>
  <si>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</si>
  <si>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</si>
  <si>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</si>
  <si>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</si>
  <si>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</si>
  <si>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</si>
  <si>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</si>
  <si>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</si>
  <si>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</si>
  <si>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</si>
  <si>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</si>
  <si>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</si>
  <si>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</si>
  <si>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</si>
  <si>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</si>
  <si>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</si>
  <si>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</si>
  <si>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</si>
  <si>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</si>
  <si>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</si>
  <si>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</si>
  <si>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</si>
  <si>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</si>
  <si>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</si>
  <si>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</si>
  <si>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</si>
  <si>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</si>
  <si>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</si>
  <si>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</si>
  <si>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</si>
  <si>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</si>
  <si>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</si>
  <si>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</si>
  <si>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</si>
  <si>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</si>
  <si>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</si>
  <si>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</si>
  <si>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</si>
  <si>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</si>
  <si>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</si>
  <si>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</si>
  <si>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</si>
  <si>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</si>
  <si>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</si>
  <si>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</si>
  <si>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</si>
  <si>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</si>
  <si>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</si>
  <si>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</si>
  <si>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</si>
  <si>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</si>
  <si>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</si>
  <si>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</si>
  <si>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</si>
  <si>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</si>
  <si>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</si>
  <si>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</si>
  <si>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</si>
  <si>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</si>
  <si>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</si>
  <si>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</si>
  <si>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</si>
  <si>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</si>
  <si>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</si>
  <si>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</si>
  <si>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</si>
  <si>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</si>
  <si>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</si>
  <si>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</si>
  <si>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</si>
  <si>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</si>
  <si>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</si>
  <si>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</si>
  <si>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</si>
  <si>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</si>
  <si>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</si>
  <si>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</si>
  <si>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</si>
  <si>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</si>
  <si>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</si>
  <si>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</si>
  <si>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</si>
  <si>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</si>
  <si>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</si>
  <si>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</si>
  <si>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</si>
  <si>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</si>
  <si>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</si>
  <si>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</si>
  <si>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</si>
  <si>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</si>
  <si>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</si>
  <si>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</si>
  <si>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</si>
  <si>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</si>
  <si>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</si>
  <si>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</si>
  <si>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</si>
  <si>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</si>
  <si>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</si>
  <si>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</si>
  <si>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</si>
  <si>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</si>
  <si>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</si>
  <si>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</si>
  <si>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</si>
  <si>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</si>
  <si>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</si>
  <si>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</si>
  <si>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</si>
  <si>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</si>
  <si>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</si>
  <si>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</si>
  <si>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</si>
  <si>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</si>
  <si>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</si>
  <si>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</si>
  <si>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</si>
  <si>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</si>
  <si>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</si>
  <si>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</si>
  <si>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</si>
  <si>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</si>
  <si>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</si>
  <si>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</si>
  <si>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</si>
  <si>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</si>
  <si>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</si>
  <si>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</si>
  <si>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</si>
  <si>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</si>
  <si>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</si>
  <si>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</si>
  <si>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</si>
  <si>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</si>
  <si>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</si>
  <si>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</si>
  <si>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</si>
  <si>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</si>
  <si>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</si>
  <si>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</si>
  <si>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</si>
  <si>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</si>
  <si>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</si>
  <si>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</si>
  <si>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</si>
  <si>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</si>
  <si>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</si>
  <si>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</si>
  <si>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</si>
  <si>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</si>
  <si>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</si>
  <si>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</si>
  <si>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</si>
  <si>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</si>
  <si>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</si>
  <si>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</si>
  <si>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</si>
  <si>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</si>
  <si>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</si>
  <si>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</si>
  <si>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</si>
  <si>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</si>
  <si>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</si>
  <si>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</si>
  <si>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</si>
  <si>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</si>
  <si>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</si>
  <si>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</si>
  <si>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</si>
  <si>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</si>
  <si>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</si>
  <si>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</si>
  <si>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</si>
  <si>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</si>
  <si>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</si>
  <si>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</si>
  <si>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</si>
  <si>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</si>
  <si>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</si>
  <si>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</si>
  <si>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</si>
  <si>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</si>
  <si>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</si>
  <si>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</si>
  <si>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</si>
  <si>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</si>
  <si>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</si>
  <si>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</si>
  <si>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</si>
  <si>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</si>
  <si>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</si>
  <si>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</si>
  <si>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</si>
  <si>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</si>
  <si>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</si>
  <si>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</si>
  <si>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</si>
  <si>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</si>
  <si>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</si>
  <si>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</si>
  <si>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</si>
  <si>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</si>
  <si>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</si>
  <si>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</si>
  <si>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</si>
  <si>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</si>
  <si>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</si>
  <si>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</si>
  <si>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</si>
  <si>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</si>
  <si>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</si>
  <si>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</si>
  <si>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</si>
  <si>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</si>
  <si>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</si>
  <si>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</si>
  <si>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</si>
  <si>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</si>
  <si>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</si>
  <si>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</si>
  <si>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</si>
  <si>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</si>
  <si>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</si>
  <si>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</si>
  <si>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</si>
  <si>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</si>
  <si>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</si>
  <si>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</si>
  <si>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</si>
  <si>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</si>
  <si>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</si>
  <si>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</si>
  <si>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</si>
  <si>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</si>
  <si>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</si>
  <si>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</si>
  <si>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</si>
  <si>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</si>
  <si>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</si>
  <si>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</si>
  <si>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</si>
  <si>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</si>
  <si>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</si>
  <si>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</si>
  <si>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</si>
  <si>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</si>
  <si>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</si>
  <si>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</si>
  <si>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</si>
  <si>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</si>
  <si>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</si>
  <si>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</si>
  <si>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</si>
  <si>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</si>
  <si>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</si>
  <si>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</si>
  <si>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</si>
  <si>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</si>
  <si>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</si>
  <si>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</si>
  <si>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</si>
  <si>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</si>
  <si>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</si>
  <si>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</si>
  <si>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</si>
  <si>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</si>
  <si>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</si>
  <si>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</si>
  <si>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</si>
  <si>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</si>
  <si>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</si>
  <si>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</si>
  <si>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</si>
  <si>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</si>
  <si>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</si>
  <si>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</si>
  <si>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</si>
  <si>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</si>
  <si>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</si>
  <si>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</si>
  <si>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</si>
  <si>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</si>
  <si>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</si>
  <si>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</si>
  <si>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</si>
  <si>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</si>
  <si>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</si>
  <si>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</si>
  <si>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</si>
  <si>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</si>
  <si>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</si>
  <si>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</si>
  <si>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</si>
  <si>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</si>
  <si>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</si>
  <si>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</si>
  <si>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</si>
  <si>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</si>
  <si>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</si>
  <si>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</si>
  <si>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</si>
  <si>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</si>
  <si>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</si>
  <si>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</si>
  <si>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</si>
  <si>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</si>
  <si>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</si>
  <si>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</si>
  <si>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</si>
  <si>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</si>
  <si>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</si>
  <si>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</si>
  <si>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</si>
  <si>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</si>
  <si>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</si>
  <si>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</si>
  <si>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</si>
  <si>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</si>
  <si>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</si>
  <si>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</si>
  <si>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</si>
  <si>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</si>
  <si>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</si>
  <si>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</si>
  <si>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</si>
  <si>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</si>
  <si>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</si>
  <si>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</si>
  <si>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</si>
  <si>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</si>
  <si>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</si>
  <si>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</si>
  <si>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</si>
  <si>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</si>
  <si>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</si>
  <si>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</si>
  <si>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</si>
  <si>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</si>
  <si>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</si>
  <si>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</si>
  <si>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</si>
  <si>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</si>
  <si>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</si>
  <si>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</si>
  <si>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</si>
  <si>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</si>
  <si>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</si>
  <si>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</si>
  <si>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</si>
  <si>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</si>
  <si>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</si>
  <si>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</si>
  <si>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</si>
  <si>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</si>
  <si>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</si>
  <si>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</si>
  <si>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</si>
  <si>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</si>
  <si>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</si>
  <si>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</si>
  <si>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</si>
  <si>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</si>
  <si>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</si>
  <si>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</si>
  <si>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</si>
  <si>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</si>
  <si>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</si>
  <si>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</si>
  <si>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</si>
  <si>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</si>
  <si>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</si>
  <si>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</si>
  <si>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</si>
  <si>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</si>
  <si>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</si>
  <si>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</si>
  <si>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</si>
  <si>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</si>
  <si>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</si>
  <si>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</si>
  <si>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</si>
  <si>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</si>
  <si>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</si>
  <si>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</si>
  <si>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</si>
  <si>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</si>
  <si>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</si>
  <si>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</si>
  <si>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</si>
  <si>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</si>
  <si>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</si>
  <si>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</si>
  <si>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</si>
  <si>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</si>
  <si>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</si>
  <si>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</si>
  <si>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</si>
  <si>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</si>
  <si>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</si>
  <si>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</si>
  <si>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</si>
  <si>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</si>
  <si>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</si>
  <si>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</si>
  <si>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</si>
  <si>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</si>
  <si>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</si>
  <si>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</si>
  <si>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</si>
  <si>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</si>
  <si>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</si>
  <si>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</si>
  <si>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</si>
  <si>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</si>
  <si>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</si>
  <si>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</si>
  <si>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</si>
  <si>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</si>
  <si>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</si>
  <si>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</si>
  <si>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</si>
  <si>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</si>
  <si>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</si>
  <si>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</si>
  <si>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</si>
  <si>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</si>
  <si>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</si>
  <si>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</si>
  <si>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</si>
  <si>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</si>
  <si>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</si>
  <si>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</si>
  <si>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</si>
  <si>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</si>
  <si>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</si>
  <si>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</si>
  <si>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</si>
  <si>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</si>
  <si>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</si>
  <si>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</si>
  <si>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</si>
  <si>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</si>
  <si>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</si>
  <si>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</si>
  <si>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</si>
  <si>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</si>
  <si>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</si>
  <si>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</si>
  <si>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</si>
  <si>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</si>
  <si>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</si>
  <si>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</si>
  <si>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</si>
  <si>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</si>
  <si>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</si>
  <si>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</si>
  <si>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</si>
  <si>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</si>
  <si>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</si>
  <si>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</si>
  <si>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</si>
  <si>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</si>
  <si>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</si>
  <si>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</si>
  <si>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</si>
  <si>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</si>
  <si>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</si>
  <si>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</si>
  <si>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</si>
  <si>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</si>
  <si>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</si>
  <si>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</si>
  <si>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</si>
  <si>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</si>
  <si>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</si>
  <si>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</si>
  <si>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</si>
  <si>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</si>
  <si>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</si>
  <si>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</si>
  <si>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</si>
  <si>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</si>
  <si>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</si>
  <si>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</si>
  <si>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</si>
  <si>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</si>
  <si>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</si>
  <si>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</si>
  <si>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</si>
  <si>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</si>
  <si>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</si>
  <si>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</si>
  <si>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</si>
  <si>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</si>
  <si>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</si>
  <si>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</si>
  <si>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</si>
  <si>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</si>
  <si>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</si>
  <si>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</si>
  <si>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</si>
  <si>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</si>
  <si>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</si>
  <si>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</si>
  <si>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</si>
  <si>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</si>
  <si>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</si>
  <si>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</si>
  <si>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</si>
  <si>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</si>
  <si>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</si>
  <si>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</si>
  <si>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</si>
  <si>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</si>
  <si>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</si>
  <si>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</si>
  <si>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</si>
  <si>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</si>
  <si>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</si>
  <si>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</si>
  <si>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</si>
  <si>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</si>
  <si>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</si>
  <si>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</si>
  <si>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</si>
  <si>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</si>
  <si>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</si>
  <si>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</si>
  <si>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</si>
  <si>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</si>
  <si>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</si>
  <si>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</si>
  <si>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</si>
  <si>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</si>
  <si>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</si>
  <si>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</si>
  <si>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</si>
  <si>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</si>
  <si>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</si>
  <si>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</si>
  <si>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</si>
  <si>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</si>
  <si>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</si>
  <si>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</si>
  <si>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</si>
  <si>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</si>
  <si>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</si>
  <si>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</si>
  <si>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</si>
  <si>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</si>
  <si>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</si>
  <si>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</si>
  <si>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</si>
  <si>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</si>
  <si>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</si>
  <si>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</si>
  <si>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</si>
  <si>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</si>
  <si>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</si>
  <si>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</si>
  <si>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</si>
  <si>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</si>
  <si>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</si>
  <si>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</si>
  <si>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</si>
  <si>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</si>
  <si>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</si>
  <si>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</si>
  <si>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</si>
  <si>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</si>
  <si>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</si>
  <si>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</si>
  <si>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</si>
  <si>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</si>
  <si>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</si>
  <si>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</si>
  <si>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</si>
  <si>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</si>
  <si>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</si>
  <si>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</si>
  <si>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</si>
  <si>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</si>
  <si>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</si>
  <si>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</si>
  <si>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</si>
  <si>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</si>
  <si>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</si>
  <si>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</si>
  <si>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</si>
  <si>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</si>
  <si>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</si>
  <si>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</si>
  <si>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</si>
  <si>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</si>
  <si>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</si>
  <si>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</si>
  <si>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</si>
  <si>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</si>
  <si>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</si>
  <si>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</si>
  <si>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</si>
  <si>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</si>
  <si>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</si>
  <si>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</si>
  <si>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</si>
  <si>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</si>
  <si>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</si>
  <si>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</si>
  <si>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</si>
  <si>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</si>
  <si>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</si>
  <si>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</si>
  <si>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</si>
  <si>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</si>
  <si>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</si>
  <si>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</si>
  <si>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</si>
  <si>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</si>
  <si>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</si>
  <si>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</si>
  <si>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</si>
  <si>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</si>
  <si>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</si>
  <si>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</si>
  <si>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</si>
  <si>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</si>
  <si>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</si>
  <si>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</si>
  <si>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</si>
  <si>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</si>
  <si>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</si>
  <si>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</si>
  <si>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</si>
  <si>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</si>
  <si>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</si>
  <si>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</si>
  <si>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</si>
  <si>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</si>
  <si>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</si>
  <si>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</si>
  <si>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</si>
  <si>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</si>
  <si>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</si>
  <si>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</si>
  <si>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</si>
  <si>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</si>
  <si>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</si>
  <si>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</si>
  <si>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</si>
  <si>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</si>
  <si>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</si>
  <si>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</si>
  <si>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</si>
  <si>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</si>
  <si>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</si>
  <si>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</si>
  <si>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</si>
  <si>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</si>
  <si>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</si>
  <si>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</si>
  <si>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</si>
  <si>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</si>
  <si>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</si>
  <si>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</si>
  <si>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</si>
  <si>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</si>
  <si>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</si>
  <si>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</si>
  <si>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</si>
  <si>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</si>
  <si>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</si>
  <si>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</si>
  <si>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</si>
  <si>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</si>
  <si>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</si>
  <si>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</si>
  <si>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</si>
  <si>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</si>
  <si>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</si>
  <si>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</si>
  <si>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</si>
  <si>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</si>
  <si>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</si>
  <si>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</si>
  <si>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</si>
  <si>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</si>
  <si>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</si>
  <si>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</si>
  <si>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</si>
  <si>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</si>
  <si>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</si>
  <si>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</si>
  <si>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</si>
  <si>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</si>
  <si>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</si>
  <si>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</si>
  <si>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</si>
  <si>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</si>
  <si>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</si>
  <si>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</si>
  <si>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</si>
  <si>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</si>
  <si>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</si>
  <si>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</si>
  <si>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</si>
  <si>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</si>
  <si>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</si>
  <si>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</si>
  <si>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</si>
  <si>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</si>
  <si>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</si>
  <si>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</si>
  <si>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</si>
  <si>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</si>
  <si>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</si>
  <si>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</si>
  <si>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</si>
  <si>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</si>
  <si>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</si>
  <si>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</si>
  <si>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</si>
  <si>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</si>
  <si>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</si>
  <si>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</si>
  <si>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</si>
  <si>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</si>
  <si>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</si>
  <si>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</si>
  <si>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</si>
  <si>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</si>
  <si>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</si>
  <si>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</si>
  <si>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</si>
  <si>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</si>
  <si>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</si>
  <si>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</si>
  <si>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</si>
  <si>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</si>
  <si>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</si>
  <si>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</si>
  <si>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</si>
  <si>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</si>
  <si>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</si>
  <si>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</si>
  <si>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</si>
  <si>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</si>
  <si>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</si>
  <si>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</si>
  <si>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</si>
  <si>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</si>
  <si>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</si>
  <si>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</si>
  <si>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</si>
  <si>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</si>
  <si>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</si>
  <si>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</si>
  <si>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</si>
  <si>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</si>
  <si>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</si>
  <si>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</si>
  <si>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</si>
  <si>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</si>
  <si>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</si>
  <si>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</si>
  <si>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</si>
  <si>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</si>
  <si>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</si>
  <si>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</si>
  <si>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</si>
  <si>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</si>
  <si>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</si>
  <si>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</si>
  <si>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</si>
  <si>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</si>
  <si>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</si>
  <si>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</si>
  <si>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</si>
  <si>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</si>
  <si>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</si>
  <si>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</si>
  <si>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</si>
  <si>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</si>
  <si>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</si>
  <si>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</si>
  <si>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</si>
  <si>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</si>
  <si>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</si>
  <si>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</si>
  <si>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</si>
  <si>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</si>
  <si>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</si>
  <si>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</si>
  <si>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</si>
  <si>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</si>
  <si>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</si>
  <si>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</si>
  <si>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</si>
  <si>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</si>
  <si>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</si>
  <si>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</si>
  <si>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</si>
  <si>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</si>
  <si>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</si>
  <si>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</si>
  <si>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</si>
  <si>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</si>
  <si>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</si>
  <si>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</si>
  <si>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</si>
  <si>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</si>
  <si>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</si>
  <si>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</si>
  <si>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</si>
  <si>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</si>
  <si>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</si>
  <si>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</si>
  <si>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</si>
  <si>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</si>
  <si>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</si>
  <si>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</si>
  <si>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</si>
  <si>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</si>
  <si>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</si>
  <si>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</si>
  <si>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</si>
  <si>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</si>
  <si>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</si>
  <si>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</si>
  <si>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</si>
  <si>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</si>
  <si>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</si>
  <si>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</si>
  <si>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</si>
  <si>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</si>
  <si>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</si>
  <si>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</si>
  <si>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</si>
  <si>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</si>
  <si>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</si>
  <si>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</si>
  <si>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</si>
  <si>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</si>
  <si>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</si>
  <si>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</si>
  <si>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</si>
  <si>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</si>
  <si>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</si>
  <si>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</si>
  <si>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</si>
  <si>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</si>
  <si>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</si>
  <si>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</si>
  <si>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</si>
  <si>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</si>
  <si>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</si>
  <si>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</si>
  <si>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</si>
  <si>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</si>
  <si>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</si>
  <si>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</si>
  <si>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</si>
  <si>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</si>
  <si>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</si>
  <si>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</si>
  <si>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</si>
  <si>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</si>
  <si>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</si>
  <si>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</si>
  <si>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</si>
  <si>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</si>
  <si>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</si>
  <si>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</si>
  <si>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</si>
  <si>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</si>
  <si>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</si>
  <si>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</si>
  <si>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</si>
  <si>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</si>
  <si>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</si>
  <si>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</si>
  <si>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</si>
  <si>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</si>
  <si>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</si>
  <si>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</si>
  <si>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</si>
  <si>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</si>
  <si>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</si>
  <si>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</si>
  <si>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</si>
  <si>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</si>
  <si>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</si>
  <si>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</si>
  <si>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</si>
  <si>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</si>
  <si>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</si>
  <si>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</si>
  <si>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</si>
  <si>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</si>
  <si>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</si>
  <si>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</si>
  <si>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</si>
  <si>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</si>
  <si>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</si>
  <si>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</si>
  <si>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</si>
  <si>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</si>
  <si>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</si>
  <si>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</si>
  <si>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</si>
  <si>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</si>
  <si>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</si>
  <si>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</si>
  <si>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</si>
  <si>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</si>
  <si>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</si>
  <si>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</si>
  <si>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</si>
  <si>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</si>
  <si>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</si>
  <si>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</si>
  <si>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</si>
  <si>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</si>
  <si>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</si>
  <si>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</si>
  <si>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</si>
  <si>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</si>
  <si>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</si>
  <si>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</si>
  <si>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</si>
  <si>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</si>
  <si>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</si>
  <si>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</si>
  <si>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</si>
  <si>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</si>
  <si>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</si>
  <si>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</si>
  <si>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</si>
  <si>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</si>
  <si>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</si>
  <si>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</si>
  <si>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</si>
  <si>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</si>
  <si>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</si>
  <si>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</si>
  <si>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</si>
  <si>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</si>
  <si>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</si>
  <si>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</si>
  <si>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</si>
  <si>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</si>
  <si>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</si>
  <si>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</si>
  <si>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</si>
  <si>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</si>
  <si>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</si>
  <si>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</si>
  <si>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</si>
  <si>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</si>
  <si>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</si>
  <si>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</si>
  <si>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</si>
  <si>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</si>
  <si>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</si>
  <si>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</si>
  <si>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</si>
  <si>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</si>
  <si>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</si>
  <si>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</si>
  <si>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</si>
  <si>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</si>
  <si>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</si>
  <si>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</si>
  <si>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</si>
  <si>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</si>
  <si>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</si>
  <si>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</si>
  <si>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</si>
  <si>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</si>
  <si>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</si>
  <si>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</si>
  <si>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</si>
  <si>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</si>
  <si>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</si>
  <si>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</si>
  <si>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</si>
  <si>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</si>
  <si>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</si>
  <si>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</si>
  <si>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</si>
  <si>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</si>
  <si>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</si>
  <si>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</si>
  <si>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</si>
  <si>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</si>
  <si>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</si>
  <si>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</si>
  <si>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</si>
  <si>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</si>
  <si>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</si>
  <si>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</si>
  <si>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</si>
  <si>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</si>
  <si>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</si>
  <si>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</si>
  <si>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</si>
  <si>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</si>
  <si>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</si>
  <si>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</si>
  <si>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</si>
  <si>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</si>
  <si>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</si>
  <si>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</si>
  <si>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</si>
  <si>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</si>
  <si>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</si>
  <si>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</si>
  <si>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</si>
  <si>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</si>
  <si>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</si>
  <si>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</si>
  <si>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</si>
  <si>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</si>
  <si>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</si>
  <si>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</si>
  <si>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</si>
  <si>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</si>
  <si>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</si>
  <si>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</si>
  <si>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</si>
  <si>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</si>
  <si>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</si>
  <si>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</si>
  <si>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</si>
  <si>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</si>
  <si>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</si>
  <si>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</si>
  <si>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</si>
  <si>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</si>
  <si>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</si>
  <si>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</si>
  <si>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</si>
  <si>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</si>
  <si>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</si>
  <si>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</si>
  <si>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</si>
  <si>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</si>
  <si>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</si>
  <si>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</si>
  <si>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</si>
  <si>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</si>
  <si>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</si>
  <si>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</si>
  <si>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</si>
  <si>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</si>
  <si>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</si>
  <si>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</si>
  <si>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</si>
  <si>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</si>
  <si>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</si>
  <si>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</si>
  <si>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</si>
  <si>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</si>
  <si>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</si>
  <si>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</si>
  <si>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</si>
  <si>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</si>
  <si>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</si>
  <si>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</si>
  <si>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</si>
  <si>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</si>
  <si>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</si>
  <si>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</si>
  <si>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</si>
  <si>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</si>
  <si>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</si>
  <si>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</si>
  <si>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</si>
  <si>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</si>
  <si>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</si>
  <si>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</si>
  <si>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</si>
  <si>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</si>
  <si>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</si>
  <si>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</si>
  <si>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</si>
  <si>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</si>
  <si>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</si>
  <si>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</si>
  <si>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</si>
  <si>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</si>
  <si>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</si>
  <si>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</si>
  <si>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</si>
  <si>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</si>
  <si>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</si>
  <si>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</si>
  <si>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</si>
  <si>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</si>
  <si>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</si>
  <si>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</si>
  <si>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</si>
  <si>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</si>
  <si>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</si>
  <si>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</si>
  <si>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</si>
  <si>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</si>
  <si>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</si>
  <si>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</si>
  <si>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</si>
  <si>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</si>
  <si>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</si>
  <si>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</si>
  <si>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</si>
  <si>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</si>
  <si>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</si>
  <si>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</si>
  <si>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</si>
  <si>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</si>
  <si>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</si>
  <si>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</si>
  <si>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</si>
  <si>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</si>
  <si>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</si>
  <si>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</si>
  <si>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</si>
  <si>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</si>
  <si>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</si>
  <si>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</si>
  <si>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</si>
  <si>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</si>
  <si>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</si>
  <si>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</si>
  <si>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</si>
  <si>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</si>
  <si>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</si>
  <si>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</si>
  <si>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</si>
  <si>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</si>
  <si>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</si>
  <si>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</si>
  <si>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</si>
  <si>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</si>
  <si>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</si>
  <si>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</si>
  <si>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</si>
  <si>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</si>
  <si>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</si>
  <si>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</si>
  <si>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</si>
  <si>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</si>
  <si>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</si>
  <si>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</si>
  <si>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</si>
  <si>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</si>
  <si>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</si>
  <si>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</si>
  <si>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</si>
  <si>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</si>
  <si>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</si>
  <si>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</si>
  <si>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</si>
  <si>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</si>
  <si>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</si>
  <si>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</si>
  <si>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</si>
  <si>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</si>
  <si>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</si>
  <si>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</si>
  <si>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</si>
  <si>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</si>
  <si>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</si>
  <si>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</si>
  <si>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</si>
  <si>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</si>
  <si>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</si>
  <si>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</si>
  <si>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</si>
  <si>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</si>
  <si>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</si>
  <si>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</si>
  <si>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</si>
  <si>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</si>
  <si>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</si>
  <si>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</si>
  <si>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</si>
  <si>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</si>
  <si>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</si>
  <si>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</si>
  <si>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</si>
  <si>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</si>
  <si>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</si>
  <si>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</si>
  <si>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</si>
  <si>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</si>
  <si>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</si>
  <si>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</si>
  <si>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</si>
  <si>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</si>
  <si>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</si>
  <si>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</si>
  <si>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</si>
  <si>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</si>
  <si>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</si>
  <si>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</si>
  <si>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</si>
  <si>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</si>
  <si>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</si>
  <si>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</si>
  <si>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</si>
  <si>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</si>
  <si>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</si>
  <si>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</si>
  <si>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</si>
  <si>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</si>
  <si>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</si>
  <si>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</si>
  <si>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</si>
  <si>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</si>
  <si>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</si>
  <si>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</si>
  <si>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</si>
  <si>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</si>
  <si>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</si>
  <si>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</si>
  <si>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</si>
  <si>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</si>
  <si>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</si>
  <si>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</si>
  <si>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</si>
  <si>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</si>
  <si>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</si>
  <si>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</si>
  <si>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</si>
  <si>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</si>
  <si>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</si>
  <si>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</si>
  <si>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</si>
  <si>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</si>
  <si>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</si>
  <si>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</si>
  <si>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</si>
  <si>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</si>
  <si>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</si>
  <si>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</si>
  <si>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</si>
  <si>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</si>
  <si>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</si>
  <si>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</si>
  <si>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</si>
  <si>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</si>
  <si>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</si>
  <si>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</si>
  <si>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</si>
  <si>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</si>
  <si>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</si>
  <si>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</si>
  <si>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</si>
  <si>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</si>
  <si>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</si>
  <si>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</si>
  <si>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</si>
  <si>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</si>
  <si>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</si>
  <si>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</si>
  <si>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</si>
  <si>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</si>
  <si>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</si>
  <si>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</si>
  <si>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</si>
  <si>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</si>
  <si>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</si>
  <si>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</si>
  <si>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</si>
  <si>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</si>
  <si>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</si>
  <si>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</si>
  <si>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</si>
  <si>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</si>
  <si>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</si>
  <si>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</si>
  <si>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</si>
  <si>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</si>
  <si>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</si>
  <si>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</si>
  <si>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</si>
  <si>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</si>
  <si>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</si>
  <si>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</si>
  <si>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</si>
  <si>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</si>
  <si>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</si>
  <si>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</si>
  <si>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</si>
  <si>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</si>
  <si>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</si>
  <si>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</si>
  <si>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</si>
  <si>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</si>
  <si>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</si>
  <si>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</si>
  <si>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</si>
  <si>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</si>
  <si>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</si>
  <si>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</si>
  <si>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</si>
  <si>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</si>
  <si>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</si>
  <si>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</si>
  <si>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</si>
  <si>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</si>
  <si>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</si>
  <si>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</si>
  <si>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</si>
  <si>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</si>
  <si>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</si>
  <si>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</si>
  <si>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</si>
  <si>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</si>
  <si>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</si>
  <si>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</si>
  <si>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</si>
  <si>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</si>
  <si>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</si>
  <si>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</si>
  <si>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</si>
  <si>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</si>
  <si>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</si>
  <si>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</si>
  <si>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</si>
  <si>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</si>
  <si>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</si>
  <si>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</si>
  <si>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</si>
  <si>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</si>
  <si>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</si>
  <si>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</si>
  <si>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</si>
  <si>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</si>
  <si>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</si>
  <si>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</si>
  <si>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</si>
  <si>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</si>
  <si>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</si>
  <si>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</si>
  <si>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</si>
  <si>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</si>
  <si>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</si>
  <si>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</si>
  <si>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</si>
  <si>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</si>
  <si>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</si>
  <si>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</si>
  <si>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</si>
  <si>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</si>
  <si>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</si>
  <si>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</si>
  <si>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</si>
  <si>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</si>
  <si>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</si>
  <si>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</si>
  <si>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</si>
  <si>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</si>
  <si>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</si>
  <si>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</si>
  <si>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</si>
  <si>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</si>
  <si>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</si>
  <si>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</si>
  <si>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</si>
  <si>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</si>
  <si>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</si>
  <si>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</si>
  <si>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Team at site TS</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</si>
  <si>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</si>
  <si>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</si>
  <si>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</si>
  <si>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</si>
  <si>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</si>
  <si>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</si>
  <si>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</si>
  <si>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</si>
  <si>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</si>
  <si>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</si>
  <si>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</si>
  <si>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</si>
  <si>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</si>
  <si>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</si>
  <si>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</si>
  <si>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</si>
  <si>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</si>
  <si>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</si>
  <si>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</si>
  <si>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</si>
  <si>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</si>
  <si>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</si>
  <si>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</si>
  <si>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</si>
  <si>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</si>
  <si>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</si>
  <si>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</si>
  <si>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</si>
  <si>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</si>
  <si>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</si>
  <si>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</si>
  <si>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</si>
  <si>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</si>
  <si>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</si>
  <si>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</si>
  <si>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</si>
  <si>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</si>
  <si>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</si>
  <si>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</si>
  <si>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</si>
  <si>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</si>
  <si>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</si>
  <si>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</si>
  <si>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</si>
  <si>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</si>
  <si>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</si>
  <si>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</si>
  <si>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</si>
  <si>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</si>
  <si>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</si>
  <si>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</si>
  <si>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</si>
  <si>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</si>
  <si>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</si>
  <si>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</si>
  <si>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</si>
  <si>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</si>
  <si>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</si>
  <si>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</si>
  <si>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</si>
  <si>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</si>
  <si>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</si>
  <si>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</si>
  <si>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</si>
  <si>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</si>
  <si>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</si>
  <si>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</si>
  <si>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</si>
  <si>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</si>
  <si>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</si>
  <si>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</si>
  <si>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</si>
  <si>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</si>
  <si>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</si>
  <si>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</si>
  <si>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</si>
  <si>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</si>
  <si>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</si>
  <si>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</si>
  <si>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</si>
  <si>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</si>
  <si>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</si>
  <si>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</si>
  <si>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</si>
  <si>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</si>
  <si>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</si>
  <si>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</si>
  <si>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</si>
  <si>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</si>
  <si>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</si>
  <si>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</si>
  <si>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</si>
  <si>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 PCM-20250215-00000830 </t>
  </si>
  <si>
    <t>LTE site still down and  site located in aramco area access issue need special permission</t>
  </si>
  <si>
    <t>PCM-20251009-00000522</t>
  </si>
  <si>
    <t xml:space="preserve">Team at site TS </t>
  </si>
  <si>
    <t>PCM-20251009-00000686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</si>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</sst>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276.47801377315045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8.4958217594248708E-2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4.4448958338762168E-2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1.8777662036882248E-2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t="s">
        <v>38972</v>
      </c>
      <c r="B6" s="143" t="str">
        <f>IFERROR(VLOOKUP(D6,DB!A:K,11,0),"")</f>
        <v>R1</v>
      </c>
      <c r="C6" s="143">
        <v>1</v>
      </c>
      <c r="D6" s="143" t="s">
        <v>14565</v>
      </c>
      <c r="E6" s="144" t="s">
        <v>38964</v>
      </c>
      <c r="F6" s="145">
        <v>45939.421249999999</v>
      </c>
      <c r="G6" s="146">
        <f ca="1">IFERROR(NOW()-F6,"")</f>
        <v>5.1896990771638229E-3</v>
      </c>
      <c r="H6" s="145">
        <v>45939.415694444448</v>
      </c>
      <c r="I6" s="143" t="str">
        <f>IFERROR(VLOOKUP(D6,DB!A:F,6,0),"")</f>
        <v>SCECO</v>
      </c>
      <c r="J6" s="65" t="str">
        <f>IFERROR(VLOOKUP(D6,DB!A:G,7,0),"")</f>
        <v>Vandalized</v>
      </c>
      <c r="K6" s="147" t="s">
        <v>38973</v>
      </c>
      <c r="L6" s="148" t="str">
        <f>IFERROR(VLOOKUP(D6,DB!A:I,9,0),"")</f>
        <v>Latis</v>
      </c>
      <c r="M6" s="70"/>
      <c r="N6" s="70"/>
      <c r="O6" s="70"/>
    </row>
    <row r="7" spans="1:15" ht="15" customHeight="1">
      <c r="A7" s="142"/>
      <c r="B7" s="143" t="str">
        <f>IFERROR(VLOOKUP(D7,DB!A:K,11,0),"")</f>
        <v/>
      </c>
      <c r="C7" s="143"/>
      <c r="D7" s="143"/>
      <c r="E7" s="144"/>
      <c r="F7" s="145"/>
      <c r="G7" s="146">
        <f ca="1">IFERROR(NOW()-F7,"")</f>
        <v>45939.426439699077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45939.426439699077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45939.426439699077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45939.426439699077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45939.426439699077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45939.426439699077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45939.426439699077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45939.426439699077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45939.426439699077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45939.426439699077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45939.426439699077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45939.426439699077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45939.426439699077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45939.426439699077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45939.426439699077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45939.426439699077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45939.426439699077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45939.426439699077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45939.426439699077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45939.426439699077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45939.426439699077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45939.426439699077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45939.426439699077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45939.426439699077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45939.426439699077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45939.426439699077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45939.426439699077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45939.426439699077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45939.426439699077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45939.426439699077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45939.426439699077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45939.426439699077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45939.426439699077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45939.426439699077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45939.426439699077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45939.426439699077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45939.426439699077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45939.426439699077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45939.426439699077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45939.426439699077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45939.426439699077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45939.426439699077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45939.426439699077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45939.426439699077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45939.426439699077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45939.426439699077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45939.426439699077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45939.426439699077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45939.426439699077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45939.426439699077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45939.426439699077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45939.426439699077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45939.426439699077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45939.426439699077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45939.426439699077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45939.426439699077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45939.426439699077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45939.426439699077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45939.426439699077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45939.426439699077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45939.426439699077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45939.426439699077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45939.426439699077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45939.426439699077</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F126CD6E-1265-4C7B-846C-1627FF10CBF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132.69935636574519</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114.42660173611512</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15178</v>
      </c>
      <c r="E6" s="120" t="s">
        <v>38964</v>
      </c>
      <c r="F6" s="121">
        <v>45939.365428240744</v>
      </c>
      <c r="G6" s="122">
        <f ca="1">IFERROR(NOW()-F6,"-")</f>
        <v>6.1011458332359325E-2</v>
      </c>
      <c r="H6" s="121">
        <v>45939.361956018518</v>
      </c>
      <c r="I6" s="18" t="str">
        <f>IFERROR(VLOOKUP(D6,DB!A:F,6,0),"")</f>
        <v>SCECO</v>
      </c>
      <c r="J6" s="18" t="str">
        <f>IFERROR(VLOOKUP(D6,DB!A:G,7,0),"")</f>
        <v>Good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8</v>
      </c>
      <c r="D7" s="18" t="s">
        <v>18755</v>
      </c>
      <c r="E7" s="120" t="s">
        <v>39051</v>
      </c>
      <c r="F7" s="121">
        <v>45939.397083333337</v>
      </c>
      <c r="G7" s="122">
        <f ca="1">IFERROR(NOW()-F7,"-")</f>
        <v>2.9356365739658941E-2</v>
      </c>
      <c r="H7" s="121">
        <v>45939.381111111114</v>
      </c>
      <c r="I7" s="18" t="str">
        <f>IFERROR(VLOOKUP(D7,DB!A:F,6,0),"")</f>
        <v>SCECO</v>
      </c>
      <c r="J7" s="18" t="str">
        <f>IFERROR(VLOOKUP(D7,DB!A:G,7,0),"")</f>
        <v>Dead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45939.426439699077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45939.426439699077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45939.426439699077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45939.426439699077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45939.426439699077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45939.426439699077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45939.426439699077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45939.426439699077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45939.426439699077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45939.426439699077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45939.426439699077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45939.426439699077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45939.426439699077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45939.426439699077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45939.426439699077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45939.426439699077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45939.426439699077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45939.426439699077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45939.426439699077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45939.426439699077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45939.426439699077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45939.426439699077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45939.426439699077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45939.426439699077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45939.426439699077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45939.426439699077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45939.426439699077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45939.426439699077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45939.426439699077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45939.426439699077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45939.426439699077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45939.426439699077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45939.426439699077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45939.426439699077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45939.426439699077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45939.426439699077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45939.426439699077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45939.426439699077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45939.426439699077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45939.426439699077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45939.426439699077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45939.426439699077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45939.426439699077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45939.426439699077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45939.426439699077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45939.426439699077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45939.426439699077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45939.426439699077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45939.426439699077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45939.426439699077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45939.426439699077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45939.426439699077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45939.426439699077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45939.426439699077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45939.426439699077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45939.426439699077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45939.426439699077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45939.426439699077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45939.426439699077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45939.426439699077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45939.426439699077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45939.426439699077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45939.426439699077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45939.426439699077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45939.426439699077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45939.426439699077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45939.426439699077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45939.426439699077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45939.426439699077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45939.426439699077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45939.426439699077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45939.426439699077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45939.426439699077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45939.426439699077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45939.426439699077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45939.426439699077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45939.426439699077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45939.426439699077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45939.426439699077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45939.426439699077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45939.426439699077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45939.426439699077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45939.426439699077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45939.426439699077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45939.426439699077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45939.426439699077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45939.426439699077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45939.426439699077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45939.426439699077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45939.426439699077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45939.426439699077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45939.426439699077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45939.426439699077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45939.426439699077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45939.426439699077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45939.426439699077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45939.426439699077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45939.426439699077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45939.426439699077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45939.426439699077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45939.426439699077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45939.426439699077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45939.426439699077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45939.426439699077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45939.426439699077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45939.426439699077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45939.426439699077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45939.426439699077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45939.426439699077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45939.426439699077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45939.426439699077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45939.426439699077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45939.426439699077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45939.426439699077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45939.426439699077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45939.426439699077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45939.426439699077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45939.426439699077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45939.426439699077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45939.426439699077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45939.426439699077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45939.426439699077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45939.426439699077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45939.426439699077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45939.426439699077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45939.426439699077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45939.426439699077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45939.426439699077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45939.426439699077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45939.426439699077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45939.426439699077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45939.426439699077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45939.426439699077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45939.426439699077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45939.426439699077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45939.426439699077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45939.426439699077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45939.426439699077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45939.426439699077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45939.426439699077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45939.426439699077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45939.426439699077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45939.426439699077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45939.426439699077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45939.426439699077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45939.426439699077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45939.426439699077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45939.426439699077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45939.426439699077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45939.426439699077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45939.426439699077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45939.426439699077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45939.426439699077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45939.426439699077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45939.426439699077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45939.426439699077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45939.426439699077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45939.426439699077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45939.426439699077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45939.426439699077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45939.426439699077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45939.426439699077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45939.426439699077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45939.426439699077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45939.426439699077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45939.426439699077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45939.426439699077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45939.426439699077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45939.426439699077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45939.426439699077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45939.426439699077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45939.426439699077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45939.426439699077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45939.426439699077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45939.426439699077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45939.426439699077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45939.426439699077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45939.426439699077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45939.426439699077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45939.426439699077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45939.426439699077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45939.426439699077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45939.426439699077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45939.426439699077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45939.426439699077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45939.426439699077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45939.426439699077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45939.426439699077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45939.426439699077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45939.426439699077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45939.426439699077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45939.426439699077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45939.426439699077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45939.426439699077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45939.426439699077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45939.426439699077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45939.426439699077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45939.426439699077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45939.426439699077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45939.426439699077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45939.426439699077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45939.426439699077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45939.426439699077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45939.426439699077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45939.426439699077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45939.426439699077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45939.426439699077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45939.426439699077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45939.426439699077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45939.426439699077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45939.426439699077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45939.426439699077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45939.426439699077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45939.426439699077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45939.426439699077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45939.426439699077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45939.426439699077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45939.426439699077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45939.426439699077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45939.426439699077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45939.426439699077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45939.426439699077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45939.426439699077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45939.426439699077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45939.426439699077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45939.426439699077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45939.426439699077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45939.426439699077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45939.426439699077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45939.426439699077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45939.426439699077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45939.426439699077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45939.426439699077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45939.426439699077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45939.426439699077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45939.426439699077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45939.426439699077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45939.426439699077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45939.426439699077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45939.426439699077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45939.426439699077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45939.426439699077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45939.426439699077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45939.426439699077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45939.426439699077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45939.426439699077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45939.426439699077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45939.426439699077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45939.426439699077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45939.426439699077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45939.426439699077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45939.426439699077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45939.426439699077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45939.426439699077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45939.426439699077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45939.426439699077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45939.426439699077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45939.426439699077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45939.426439699077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45939.426439699077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45939.426439699077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45939.426439699077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45939.426439699077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45939.426439699077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45939.426439699077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45939.426439699077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45939.426439699077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45939.426439699077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45939.426439699077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45939.426439699077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45939.426439699077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45939.426439699077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45939.426439699077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45939.426439699077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45939.426439699077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45939.426439699077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45939.426439699077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45939.426439699077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45939.426439699077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45939.426439699077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45939.426439699077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45939.426439699077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45939.426439699077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45939.426439699077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45939.426439699077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45939.426439699077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45939.426439699077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45939.426439699077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45939.426439699077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45939.426439699077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45939.426439699077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45939.426439699077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45939.426439699077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45939.426439699077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45939.426439699077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45939.426439699077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45939.426439699077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45939.426439699077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45939.426439699077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45939.426439699077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45939.426439699077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45939.426439699077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45939.426439699077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45939.426439699077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45939.426439699077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45939.426439699077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45939.426439699077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45939.426439699077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45939.426439699077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45939.426439699077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45939.426439699077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45939.426439699077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45939.426439699077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45939.426439699077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45939.426439699077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45939.426439699077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45939.426439699077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45939.426439699077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45939.426439699077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45939.426439699077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45939.426439699077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45939.426439699077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45939.426439699077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45939.426439699077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45939.426439699077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45939.426439699077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45939.426439699077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45939.426439699077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45939.426439699077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45939.426439699077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45939.426439699077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45939.426439699077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45939.426439699077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45939.426439699077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45939.426439699077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45939.426439699077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45939.426439699077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45939.426439699077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45939.426439699077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45939.426439699077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45939.426439699077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45939.426439699077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45939.426439699077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45939.426439699077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45939.426439699077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45939.426439699077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45939.426439699077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45939.426439699077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45939.426439699077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45939.426439699077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45939.426439699077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45939.426439699077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45939.426439699077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45939.426439699077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45939.426439699077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45939.426439699077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45939.426439699077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45939.426439699077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45939.426439699077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45939.426439699077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45939.426439699077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45939.426439699077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45939.426439699077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45939.426439699077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45939.426439699077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45939.426439699077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45939.426439699077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45939.426439699077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45939.426439699077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45939.426439699077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45939.426439699077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45939.426439699077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45939.426439699077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45939.426439699077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45939.426439699077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45939.426439699077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45939.426439699077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45939.426439699077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45939.426439699077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45939.426439699077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45939.426439699077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45939.426439699077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45939.426439699077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45939.426439699077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45939.426439699077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45939.426439699077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45939.426439699077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45939.426439699077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45939.426439699077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45939.426439699077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45939.426439699077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45939.426439699077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45939.426439699077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45939.426439699077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45939.426439699077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45939.426439699077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45939.426439699077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45939.426439699077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45939.426439699077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45939.426439699077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45939.426439699077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45939.426439699077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45939.426439699077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45939.426439699077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45939.426439699077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45939.426439699077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45939.426439699077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45939.426439699077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45939.426439699077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45939.426439699077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45939.426439699077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45939.426439699077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45939.426439699077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45939.426439699077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45939.426439699077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45939.426439699077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45939.426439699077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45939.426439699077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45939.426439699077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45939.426439699077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45939.426439699077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45939.426439699077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45939.426439699077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45939.426439699077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45939.426439699077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45939.426439699077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45939.426439699077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45939.426439699077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45939.426439699077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45939.426439699077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45939.426439699077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45939.426439699077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45939.426439699077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45939.426439699077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45939.426439699077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45939.426439699077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45939.426439699077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45939.426439699077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45939.426439699077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45939.426439699077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45939.426439699077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45939.426439699077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45939.426439699077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45939.426439699077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45939.426439699077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45939.426439699077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45939.426439699077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45939.426439699077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45939.426439699077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45939.426439699077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45939.426439699077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45939.426439699077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45939.426439699077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45939.426439699077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45939.426439699077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45939.426439699077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45939.426439699077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45939.426439699077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45939.426439699077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45939.426439699077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45939.426439699077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45939.426439699077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45939.426439699077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45939.426439699077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45939.426439699077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45939.426439699077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45939.426439699077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45939.426439699077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45939.426439699077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45939.426439699077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45939.426439699077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45939.426439699077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45939.426439699077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45939.426439699077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45939.426439699077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45939.426439699077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45939.426439699077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45939.426439699077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45939.426439699077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45939.426439699077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45939.426439699077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45939.426439699077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45939.426439699077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45939.426439699077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45939.426439699077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45939.426439699077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45939.426439699077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45939.426439699077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45939.426439699077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45939.426439699077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45939.426439699077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45939.426439699077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45939.426439699077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45939.426439699077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45939.426439699077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45939.426439699077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45939.426439699077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45939.426439699077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45939.426439699077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45939.426439699077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45939.426439699077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45939.426439699077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45939.426439699077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45939.426439699077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45939.426439699077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45939.426439699077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45939.426439699077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45939.426439699077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45939.426439699077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45939.426439699077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45939.426439699077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45939.426439699077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45939.426439699077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45939.426439699077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45939.426439699077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45939.426439699077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45939.426439699077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45939.426439699077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45939.426439699077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45939.426439699077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45939.426439699077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45939.426439699077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45939.426439699077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45939.426439699077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45939.426439699077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45939.426439699077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45939.426439699077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45939.426439699077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45939.426439699077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45939.426439699077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45939.426439699077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45939.426439699077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45939.426439699077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45939.426439699077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45939.426439699077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45939.426439699077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45939.426439699077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45939.426439699077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45939.426439699077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45939.426439699077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45939.426439699077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45939.426439699077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45939.426439699077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45939.426439699077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45939.426439699077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45939.426439699077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45939.426439699077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45939.426439699077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45939.426439699077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45939.426439699077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45939.426439699077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45939.426439699077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45939.426439699077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45939.426439699077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45939.426439699077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45939.426439699077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45939.426439699077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45939.426439699077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45939.426439699077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45939.426439699077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45939.426439699077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45939.426439699077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45939.426439699077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45939.426439699077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45939.426439699077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45939.426439699077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45939.426439699077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45939.426439699077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45939.426439699077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45939.426439699077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45939.426439699077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45939.426439699077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45939.426439699077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45939.426439699077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45939.426439699077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45939.426439699077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45939.426439699077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45939.426439699077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45939.426439699077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45939.426439699077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45939.426439699077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45939.426439699077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45939.426439699077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45939.426439699077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45939.426439699077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45939.426439699077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45939.426439699077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45939.426439699077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45939.426439699077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45939.426439699077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45939.426439699077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45939.426439699077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45939.426439699077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45939.426439699077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45939.426439699077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45939.426439699077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45939.426439699077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45939.426439699077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45939.426439699077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45939.426439699077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45939.426439699077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45939.426439699077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45939.426439699077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45939.426439699077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45939.426439699077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45939.426439699077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45939.426439699077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45939.426439699077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45939.426439699077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45939.426439699077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45939.426439699077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45939.426439699077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45939.426439699077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45939.426439699077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45939.426439699077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45939.426439699077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45939.426439699077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45939.426439699077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45939.426439699077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45939.426439699077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45939.426439699077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45939.426439699077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45939.426439699077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45939.426439699077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45939.426439699077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45939.426439699077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45939.426439699077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45939.426439699077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45939.426439699077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45939.426439699077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45939.426439699077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45939.426439699077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45939.426439699077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45939.426439699077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45939.426439699077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45939.426439699077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45939.426439699077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45939.426439699077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45939.426439699077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45939.426439699077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45939.426439699077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45939.426439699077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45939.426439699077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45939.426439699077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45939.426439699077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45939.426439699077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45939.426439699077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45939.426439699077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45939.426439699077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45939.426439699077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45939.426439699077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45939.426439699077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45939.426439699077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45939.426439699077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45939.426439699077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45939.426439699077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45939.426439699077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45939.426439699077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45939.426439699077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45939.426439699077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45939.426439699077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45939.426439699077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45939.426439699077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45939.426439699077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45939.426439699077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45939.426439699077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45939.426439699077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45939.426439699077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45939.426439699077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45939.426439699077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45939.426439699077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45939.426439699077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45939.426439699077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45939.426439699077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45939.426439699077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45939.426439699077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45939.426439699077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45939.426439699077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45939.426439699077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45939.426439699077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45939.426439699077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45939.426439699077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45939.426439699077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45939.426439699077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45939.426439699077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45939.426439699077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45939.426439699077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45939.426439699077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45939.426439699077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45939.426439699077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45939.426439699077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45939.426439699077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45939.426439699077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45939.426439699077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45939.426439699077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45939.426439699077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45939.426439699077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45939.426439699077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45939.426439699077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45939.426439699077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45939.426439699077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45939.426439699077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45939.426439699077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45939.426439699077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45939.426439699077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45939.426439699077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45939.426439699077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45939.426439699077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45939.426439699077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45939.426439699077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45939.426439699077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45939.426439699077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45939.426439699077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45939.426439699077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45939.426439699077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45939.426439699077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45939.426439699077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45939.426439699077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45939.426439699077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45939.426439699077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45939.426439699077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45939.426439699077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45939.426439699077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45939.426439699077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45939.426439699077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45939.426439699077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45939.426439699077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45939.426439699077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45939.426439699077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45939.426439699077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45939.426439699077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45939.426439699077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45939.426439699077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45939.426439699077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45939.426439699077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45939.426439699077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45939.426439699077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45939.426439699077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45939.426439699077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45939.426439699077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45939.426439699077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45939.426439699077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45939.426439699077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45939.426439699077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45939.426439699077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45939.426439699077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45939.426439699077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45939.426439699077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45939.426439699077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45939.426439699077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45939.426439699077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45939.426439699077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45939.426439699077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45939.426439699077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45939.426439699077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45939.426439699077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45939.426439699077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45939.426439699077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45939.426439699077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45939.426439699077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45939.426439699077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45939.426439699077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45939.426439699077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45939.426439699077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45939.426439699077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45939.426439699077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45939.426439699077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45939.426439699077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45939.426439699077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45939.426439699077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45939.426439699077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45939.426439699077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45939.426439699077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45939.426439699077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45939.426439699077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45939.426439699077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45939.426439699077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45939.426439699077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45939.426439699077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45939.426439699077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45939.426439699077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45939.426439699077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45939.426439699077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45939.426439699077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45939.426439699077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45939.426439699077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45939.426439699077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45939.426439699077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45939.426439699077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45939.426439699077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45939.426439699077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45939.426439699077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45939.426439699077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45939.426439699077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45939.426439699077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45939.426439699077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45939.426439699077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45939.426439699077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45939.426439699077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45939.426439699077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45939.426439699077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45939.426439699077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45939.426439699077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45939.426439699077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45939.426439699077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45939.426439699077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45939.426439699077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45939.426439699077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45939.426439699077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45939.426439699077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45939.426439699077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45939.426439699077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45939.426439699077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45939.426439699077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45939.426439699077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45939.426439699077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45939.426439699077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45939.426439699077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45939.426439699077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45939.426439699077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45939.426439699077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45939.426439699077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45939.426439699077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45939.426439699077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45939.426439699077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45939.426439699077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45939.426439699077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45939.426439699077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45939.426439699077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45939.426439699077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45939.426439699077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45939.426439699077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45939.426439699077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45939.426439699077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45939.426439699077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45939.426439699077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45939.426439699077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45939.426439699077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45939.426439699077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45939.426439699077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45939.426439699077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45939.426439699077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45939.426439699077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45939.426439699077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45939.426439699077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45939.426439699077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45939.426439699077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45939.426439699077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45939.426439699077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45939.426439699077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45939.426439699077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45939.426439699077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45939.426439699077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45939.426439699077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45939.426439699077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45939.426439699077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45939.426439699077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45939.426439699077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45939.426439699077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45939.426439699077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45939.426439699077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45939.426439699077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45939.426439699077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45939.426439699077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45939.426439699077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45939.426439699077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45939.426439699077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45939.426439699077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45939.426439699077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45939.426439699077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45939.426439699077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45939.426439699077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45939.426439699077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45939.426439699077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45939.426439699077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45939.426439699077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45939.426439699077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45939.426439699077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45939.426439699077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45939.426439699077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45939.426439699077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45939.426439699077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45939.426439699077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45939.426439699077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45939.426439699077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45939.426439699077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45939.426439699077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45939.426439699077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45939.426439699077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45939.426439699077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45939.426439699077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45939.426439699077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45939.426439699077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45939.426439699077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45939.426439699077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45939.426439699077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45939.426439699077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45939.426439699077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45939.426439699077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45939.426439699077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45939.426439699077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45939.426439699077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45939.426439699077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45939.426439699077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45939.426439699077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45939.426439699077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45939.426439699077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45939.426439699077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45939.426439699077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45939.426439699077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45939.426439699077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45939.426439699077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45939.426439699077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45939.426439699077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45939.426439699077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45939.426439699077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45939.426439699077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45939.426439699077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45939.426439699077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45939.426439699077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45939.426439699077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45939.426439699077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45939.426439699077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45939.426439699077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45939.426439699077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45939.426439699077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45939.426439699077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45939.426439699077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45939.426439699077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45939.426439699077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45939.426439699077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45939.426439699077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45939.426439699077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45939.426439699077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45939.426439699077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45939.426439699077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45939.426439699077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45939.426439699077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45939.426439699077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45939.426439699077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45939.426439699077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45939.426439699077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45939.426439699077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45939.426439699077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45939.426439699077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45939.426439699077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45939.426439699077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45939.426439699077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45939.426439699077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45939.426439699077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45939.426439699077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45939.426439699077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45939.426439699077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45939.426439699077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45939.426439699077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45939.426439699077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45939.426439699077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45939.426439699077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45939.426439699077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45939.426439699077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45939.426439699077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45939.426439699077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45939.426439699077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45939.426439699077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45939.426439699077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45939.426439699077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45939.426439699077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45939.426439699077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45939.426439699077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45939.426439699077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45939.426439699077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45939.426439699077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45939.426439699077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45939.426439699077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45939.426439699077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45939.426439699077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45939.426439699077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45939.426439699077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45939.426439699077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45939.426439699077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45939.426439699077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45939.426439699077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45939.426439699077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45939.426439699077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45939.426439699077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45939.426439699077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45939.426439699077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45939.426439699077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45939.426439699077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45939.426439699077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45939.426439699077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45939.426439699077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45939.426439699077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45939.426439699077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45939.426439699077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45939.426439699077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45939.426439699077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45939.426439699077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45939.426439699077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45939.426439699077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45939.426439699077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45939.426439699077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45939.426439699077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45939.426439699077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45939.426439699077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45939.426439699077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45939.426439699077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45939.426439699077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45939.426439699077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45939.426439699077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45939.426439699077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45939.426439699077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45939.426439699077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45939.426439699077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45939.426439699077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45939.426439699077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45939.426439699077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45939.426439699077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45939.426439699077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45939.426439699077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45939.426439699077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45939.426439699077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45939.426439699077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45939.426439699077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45939.426439699077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45939.426439699077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45939.426439699077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45939.426439699077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45939.426439699077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45939.426439699077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45939.426439699077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45939.426439699077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45939.426439699077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45939.426439699077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45939.426439699077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45939.426439699077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45939.426439699077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45939.426439699077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45939.426439699077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45939.426439699077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45939.426439699077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45939.426439699077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45939.426439699077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45939.426439699077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45939.426439699077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45939.426439699077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45939.426439699077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45939.426439699077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45939.426439699077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45939.426439699077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45939.426439699077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45939.426439699077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45939.426439699077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45939.426439699077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45939.426439699077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45939.426439699077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45939.426439699077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45939.426439699077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45939.426439699077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45939.426439699077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45939.426439699077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45939.426439699077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45939.426439699077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45939.426439699077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45939.426439699077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45939.426439699077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45939.426439699077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45939.426439699077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45939.426439699077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45939.426439699077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45939.426439699077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45939.426439699077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45939.426439699077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45939.426439699077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45939.426439699077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45939.426439699077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45939.426439699077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45939.426439699077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45939.426439699077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45939.426439699077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45939.426439699077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45939.426439699077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45939.426439699077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45939.426439699077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45939.426439699077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45939.426439699077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45939.426439699077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45939.426439699077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45939.426439699077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45939.426439699077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45939.426439699077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45939.426439699077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45939.426439699077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45939.426439699077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45939.426439699077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45939.426439699077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45939.426439699077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45939.426439699077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45939.426439699077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45939.426439699077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45939.426439699077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45939.426439699077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45939.426439699077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45939.426439699077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45939.426439699077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45939.426439699077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45939.426439699077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45939.426439699077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45939.426439699077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45939.426439699077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45939.426439699077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45939.426439699077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45939.426439699077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45939.426439699077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45939.426439699077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45939.426439699077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45939.426439699077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45939.426439699077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45939.426439699077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45939.426439699077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45939.426439699077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45939.426439699077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45939.426439699077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45939.426439699077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45939.426439699077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45939.426439699077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45939.426439699077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45939.426439699077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45939.426439699077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45939.426439699077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45939.426439699077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45939.426439699077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45939.426439699077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45939.426439699077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45939.426439699077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45939.426439699077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45939.426439699077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45939.426439699077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45939.426439699077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45939.426439699077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45939.426439699077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45939.426439699077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45939.426439699077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45939.426439699077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45939.426439699077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45939.426439699077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45939.426439699077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45939.426439699077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45939.426439699077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45939.426439699077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45939.426439699077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45939.426439699077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45939.426439699077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45939.426439699077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45939.426439699077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45939.426439699077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45939.426439699077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45939.426439699077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45939.426439699077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45939.426439699077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45939.426439699077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45939.426439699077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45939.426439699077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45939.426439699077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45939.426439699077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45939.426439699077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45939.426439699077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45939.426439699077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45939.426439699077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45939.426439699077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45939.426439699077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45939.426439699077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45939.426439699077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45939.426439699077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45939.426439699077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45939.426439699077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45939.426439699077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45939.426439699077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45939.426439699077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45939.426439699077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45939.426439699077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45939.426439699077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45939.426439699077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45939.426439699077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45939.426439699077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45939.426439699077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45939.426439699077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45939.426439699077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45939.426439699077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45939.426439699077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45939.426439699077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45939.426439699077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45939.426439699077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45939.426439699077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45939.426439699077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45939.426439699077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45939.426439699077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45939.426439699077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45939.426439699077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45939.426439699077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45939.426439699077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45939.426439699077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45939.426439699077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45939.426439699077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45939.426439699077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45939.426439699077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45939.426439699077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45939.426439699077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45939.426439699077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45939.426439699077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45939.426439699077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45939.426439699077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45939.426439699077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45939.426439699077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45939.426439699077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45939.426439699077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45939.426439699077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45939.426439699077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45939.426439699077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45939.426439699077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45939.426439699077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45939.426439699077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45939.426439699077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45939.426439699077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45939.426439699077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45939.426439699077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45939.426439699077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45939.426439699077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45939.426439699077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45939.426439699077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45939.426439699077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45939.426439699077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45939.426439699077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45939.426439699077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45939.426439699077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45939.426439699077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45939.426439699077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45939.426439699077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45939.426439699077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45939.426439699077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45939.426439699077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45939.426439699077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45939.426439699077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45939.426439699077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45939.426439699077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45939.426439699077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45939.426439699077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45939.426439699077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45939.426439699077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45939.426439699077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45939.426439699077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45939.426439699077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45939.426439699077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45939.426439699077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45939.426439699077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45939.426439699077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45939.426439699077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45939.426439699077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45939.426439699077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45939.426439699077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45939.426439699077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45939.426439699077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45939.426439699077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45939.426439699077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45939.426439699077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45939.426439699077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45939.426439699077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45939.426439699077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45939.426439699077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45939.426439699077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45939.426439699077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45939.426439699077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45939.426439699077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45939.426439699077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45939.426439699077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45939.426439699077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45939.426439699077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45939.426439699077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45939.426439699077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45939.426439699077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45939.426439699077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45939.426439699077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45939.426439699077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45939.426439699077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45939.426439699077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45939.426439699077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45939.426439699077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45939.426439699077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45939.426439699077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45939.426439699077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45939.426439699077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45939.426439699077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45939.426439699077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45939.426439699077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45939.426439699077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45939.426439699077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45939.426439699077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45939.426439699077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45939.426439699077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45939.426439699077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45939.426439699077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45939.426439699077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45939.426439699077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45939.426439699077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45939.426439699077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45939.426439699077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45939.426439699077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45939.426439699077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45939.426439699077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45939.426439699077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45939.426439699077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45939.426439699077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45939.426439699077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45939.426439699077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45939.426439699077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45939.426439699077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45939.426439699077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45939.426439699077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45939.426439699077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45939.426439699077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45939.426439699077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45939.426439699077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45939.426439699077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45939.426439699077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45939.426439699077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45939.426439699077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45939.426439699077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45939.426439699077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45939.426439699077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45939.426439699077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45939.426439699077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45939.426439699077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45939.426439699077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45939.426439699077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45939.426439699077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45939.426439699077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45939.426439699077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45939.426439699077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45939.426439699077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45939.426439699077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45939.426439699077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45939.426439699077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45939.426439699077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45939.426439699077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45939.426439699077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45939.426439699077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45939.426439699077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45939.426439699077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45939.426439699077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45939.426439699077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45939.426439699077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45939.426439699077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45939.426439699077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45939.426439699077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45939.426439699077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45939.426439699077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45939.426439699077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45939.426439699077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45939.426439699077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45939.426439699077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45939.426439699077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45939.426439699077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45939.426439699077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45939.426439699077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45939.426439699077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45939.426439699077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45939.426439699077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45939.426439699077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45939.426439699077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45939.426439699077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45939.426439699077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45939.426439699077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45939.426439699077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45939.426439699077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45939.426439699077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45939.426439699077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45939.426439699077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45939.426439699077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45939.426439699077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45939.426439699077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45939.426439699077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45939.426439699077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45939.426439699077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45939.426439699077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45939.426439699077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45939.426439699077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45939.426439699077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45939.426439699077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235.94572210648039</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1</v>
      </c>
      <c r="D3" s="129" t="s">
        <v>34221</v>
      </c>
      <c r="E3" s="130" t="s">
        <v>39051</v>
      </c>
      <c r="F3" s="131">
        <v>45939.343634259261</v>
      </c>
      <c r="G3" s="132">
        <f ca="1">IFERROR(NOW()-F3,"")</f>
        <v>8.280543981527444E-2</v>
      </c>
      <c r="H3" s="131">
        <v>45939.337743055556</v>
      </c>
      <c r="I3" s="127" t="str">
        <f>IFERROR(VLOOKUP(D3,DB!A:F,6,0),"")</f>
        <v>SCECO</v>
      </c>
      <c r="J3" s="127" t="str">
        <f>IFERROR(VLOOKUP(D3,DB!A:G,7,0),"")</f>
        <v>In progress</v>
      </c>
      <c r="K3" s="134" t="s">
        <v>39067</v>
      </c>
      <c r="L3" s="129" t="str">
        <f>IFERROR(VLOOKUP(D3,DB!A:I,9,0),"")</f>
        <v>Latis</v>
      </c>
    </row>
    <row r="4" spans="1:16" ht="15" customHeight="1">
      <c r="A4" s="127" t="s">
        <v>39068</v>
      </c>
      <c r="B4" s="127" t="str">
        <f>IFERROR(VLOOKUP(D4,DB!A:K,11,0),"")</f>
        <v>R4</v>
      </c>
      <c r="C4" s="128">
        <v>3</v>
      </c>
      <c r="D4" s="129" t="s">
        <v>36308</v>
      </c>
      <c r="E4" s="130" t="s">
        <v>39051</v>
      </c>
      <c r="F4" s="131">
        <v>45939.391030092593</v>
      </c>
      <c r="G4" s="132">
        <f ca="1">IFERROR(NOW()-F4,"")</f>
        <v>3.5409606483881362E-2</v>
      </c>
      <c r="H4" s="131">
        <v>45939.383981481478</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45939.426439699077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45939.426439699077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45939.426439699077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45939.426439699077</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45939.426439699077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45939.426439699077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45939.426439699077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45939.426439699077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68"/>
      <c r="E13" s="130"/>
      <c r="F13" s="131"/>
      <c r="G13" s="133">
        <f ca="1">IFERROR(NOW()-F13,"")</f>
        <v>45939.426439699077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45939.426439699077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45939.426439699077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45939.426439699077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45939.426439699077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45939.426439699077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45939.426439699077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45939.426439699077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45939.426439699077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45939.426439699077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45939.426439699077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45939.426439699077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45939.426439699077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45939.426439699077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45939.426439699077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45939.426439699077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45939.426439699077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45939.426439699077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45939.426439699077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45939.426439699077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45939.426439699077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45939.426439699077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45939.426439699077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45939.426439699077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45939.426439699077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45939.426439699077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45939.426439699077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45939.426439699077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45939.426439699077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45939.426439699077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45939.426439699077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45939.426439699077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45939.426439699077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45939.426439699077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45939.426439699077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45939.426439699077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45939.426439699077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45939.426439699077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45939.426439699077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45939.426439699077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45939.426439699077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45939.426439699077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45939.426439699077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45939.426439699077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45939.426439699077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45939.426439699077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45939.426439699077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45939.426439699077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45939.426439699077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45939.426439699077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45939.426439699077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45939.426439699077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45939.426439699077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45939.426439699077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45939.426439699077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45939.426439699077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45939.426439699077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45939.426439699077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45939.426439699077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45939.426439699077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45939.426439699077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45939.426439699077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45939.426439699077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45939.426439699077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45939.426439699077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45939.426439699077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45939.426439699077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45939.426439699077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45939.426439699077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45939.426439699077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45939.426439699077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45939.426439699077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45939.426439699077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45939.426439699077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45939.426439699077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45939.426439699077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45939.426439699077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45939.426439699077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45939.426439699077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45939.426439699077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45939.426439699077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45939.426439699077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45939.426439699077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45939.426439699077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45939.426439699077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45939.426439699077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45939.426439699077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45939.426439699077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45939.426439699077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45939.426439699077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45939.426439699077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45939.426439699077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45939.426439699077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45939.426439699077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45939.426439699077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45939.426439699077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45939.426439699077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45939.426439699077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45939.426439699077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45939.426439699077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45939.426439699077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45939.426439699077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45939.426439699077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45939.426439699077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45939.426439699077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45939.426439699077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45939.426439699077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45939.426439699077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45939.426439699077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45939.426439699077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45939.426439699077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45939.426439699077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45939.426439699077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45939.426439699077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45939.426439699077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45939.426439699077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45939.426439699077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45939.426439699077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45939.426439699077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45939.426439699077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45939.426439699077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45939.426439699077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45939.426439699077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45939.426439699077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45939.426439699077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45939.426439699077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45939.426439699077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45939.426439699077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45939.426439699077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45939.426439699077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45939.426439699077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45939.426439699077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45939.426439699077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45939.426439699077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45939.426439699077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45939.426439699077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45939.426439699077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45939.426439699077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45939.426439699077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45939.426439699077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45939.426439699077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45939.426439699077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45939.426439699077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45939.426439699077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45939.426439699077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45939.426439699077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45939.426439699077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45939.426439699077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45939.426439699077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45939.426439699077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45939.426439699077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45939.426439699077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45939.426439699077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45939.426439699077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45939.426439699077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45939.426439699077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45939.426439699077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45939.426439699077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45939.426439699077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45939.426439699077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45939.426439699077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45939.426439699077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45939.426439699077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45939.426439699077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45939.426439699077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45939.426439699077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45939.426439699077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45939.426439699077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45939.426439699077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45939.426439699077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45939.426439699077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45939.426439699077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45939.426439699077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45939.426439699077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45939.426439699077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45939.426439699077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45939.426439699077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45939.426439699077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45939.426439699077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45939.426439699077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45939.426439699077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45939.426439699077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45939.426439699077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45939.426439699077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45939.426439699077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45939.426439699077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45939.426439699077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45939.426439699077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45939.426439699077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45939.426439699077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45939.426439699077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45939.426439699077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45939.426439699077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45939.426439699077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45939.426439699077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45939.426439699077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45939.426439699077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45939.426439699077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45939.426439699077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45939.426439699077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45939.426439699077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45939.426439699077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45939.426439699077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45939.426439699077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45939.426439699077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45939.426439699077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45939.426439699077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45939.426439699077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45939.426439699077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45939.426439699077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45939.426439699077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45939.426439699077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45939.426439699077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45939.426439699077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45939.426439699077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45939.426439699077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45939.426439699077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45939.426439699077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45939.426439699077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45939.426439699077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45939.426439699077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45939.426439699077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45939.426439699077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45939.426439699077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45939.426439699077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45939.426439699077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45939.426439699077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45939.426439699077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45939.426439699077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45939.426439699077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45939.426439699077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45939.426439699077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45939.426439699077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45939.426439699077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45939.426439699077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45939.426439699077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45939.426439699077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45939.426439699077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45939.426439699077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45939.426439699077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45939.426439699077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45939.426439699077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45939.426439699077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45939.426439699077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45939.426439699077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45939.426439699077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45939.426439699077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45939.426439699077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45939.426439699077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45939.426439699077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45939.426439699077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45939.426439699077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45939.426439699077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45939.426439699077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45939.426439699077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45939.426439699077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45939.426439699077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45939.426439699077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45939.426439699077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45939.426439699077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45939.426439699077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45939.426439699077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45939.426439699077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45939.426439699077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45939.426439699077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45939.426439699077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45939.426439699077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45939.426439699077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45939.426439699077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45939.426439699077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45939.426439699077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45939.426439699077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45939.426439699077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45939.426439699077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45939.426439699077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45939.426439699077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45939.426439699077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45939.426439699077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45939.426439699077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45939.426439699077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45939.426439699077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45939.426439699077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45939.426439699077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45939.426439699077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45939.426439699077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45939.426439699077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45939.426439699077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45939.426439699077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45939.426439699077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45939.426439699077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45939.426439699077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45939.426439699077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45939.426439699077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45939.426439699077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45939.426439699077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45939.426439699077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45939.426439699077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45939.426439699077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45939.426439699077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45939.426439699077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45939.426439699077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45939.426439699077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45939.426439699077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45939.426439699077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45939.426439699077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45939.426439699077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45939.426439699077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45939.426439699077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45939.426439699077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45939.426439699077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45939.426439699077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45939.426439699077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45939.426439699077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45939.426439699077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45939.426439699077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45939.426439699077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45939.426439699077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45939.426439699077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45939.426439699077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45939.426439699077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45939.426439699077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45939.426439699077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45939.426439699077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45939.426439699077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45939.426439699077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45939.426439699077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45939.426439699077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45939.426439699077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45939.426439699077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45939.426439699077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45939.426439699077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45939.426439699077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45939.426439699077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45939.426439699077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45939.426439699077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45939.426439699077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45939.426439699077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45939.426439699077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45939.426439699077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45939.426439699077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45939.426439699077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45939.426439699077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45939.426439699077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45939.426439699077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45939.426439699077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45939.426439699077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45939.426439699077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45939.426439699077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45939.426439699077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45939.426439699077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45939.426439699077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45939.426439699077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45939.426439699077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45939.426439699077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45939.426439699077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45939.426439699077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45939.426439699077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45939.426439699077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45939.426439699077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45939.426439699077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45939.426439699077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45939.426439699077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45939.426439699077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45939.426439699077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45939.426439699077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45939.426439699077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45939.426439699077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45939.426439699077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45939.426439699077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45939.426439699077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45939.426439699077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45939.426439699077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45939.426439699077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45939.426439699077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45939.426439699077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45939.426439699077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45939.426439699077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45939.426439699077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45939.426439699077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45939.426439699077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45939.426439699077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45939.426439699077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45939.426439699077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45939.426439699077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45939.426439699077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45939.426439699077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45939.426439699077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45939.426439699077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45939.426439699077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45939.426439699077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45939.426439699077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45939.426439699077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45939.426439699077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45939.426439699077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45939.426439699077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45939.426439699077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45939.426439699077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45939.426439699077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45939.426439699077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45939.426439699077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45939.426439699077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45939.426439699077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45939.426439699077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45939.426439699077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45939.426439699077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45939.426439699077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45939.426439699077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45939.426439699077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45939.426439699077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45939.426439699077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45939.426439699077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45939.426439699077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45939.426439699077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45939.426439699077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45939.426439699077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45939.426439699077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45939.426439699077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45939.426439699077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45939.426439699077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45939.426439699077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45939.426439699077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45939.426439699077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45939.426439699077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45939.426439699077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45939.426439699077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45939.426439699077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45939.426439699077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45939.426439699077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45939.426439699077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45939.426439699077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45939.426439699077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45939.426439699077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45939.426439699077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45939.426439699077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45939.426439699077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45939.426439699077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45939.426439699077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45939.426439699077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45939.426439699077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45939.426439699077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45939.426439699077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45939.426439699077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45939.426439699077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45939.426439699077</v>
      </c>
      <c r="H456" s="131"/>
      <c r="I456" s="127" t="str">
        <f>IFERROR(VLOOKUP(D456,DB!A:F,6,0),"")</f>
        <v/>
      </c>
      <c r="J456" s="127" t="str">
        <f>IFERROR(VLOOKUP(D456,DB!A:G,7,0),"")</f>
        <v/>
      </c>
      <c r="K456" s="134"/>
      <c r="L456" s="129" t="str">
        <f>IFERROR(VLOOKUP(D456,DB!A:I,9,0),"")</f>
        <v/>
      </c>
    </row>
    <row r="457" spans="1:12" ht="15" customHeight="1">
      <c r="A457" s="135"/>
      <c r="B457" s="135" t="str">
        <f>IFERROR(VLOOKUP(D457,DB!A:K,11,0),"")</f>
        <v/>
      </c>
      <c r="C457" s="136"/>
      <c r="D457" s="137"/>
      <c r="E457" s="138"/>
      <c r="F457" s="139"/>
      <c r="G457" s="140">
        <f ca="1">IFERROR(NOW()-F457,"")</f>
        <v>45939.426439699077</v>
      </c>
      <c r="H457" s="139"/>
      <c r="I457" s="135" t="str">
        <f>IFERROR(VLOOKUP(D457,DB!A:F,6,0),"")</f>
        <v/>
      </c>
      <c r="J457" s="135" t="str">
        <f>IFERROR(VLOOKUP(D457,DB!A:G,7,0),"")</f>
        <v/>
      </c>
      <c r="K457" s="141"/>
      <c r="L457" s="137" t="str">
        <f>IFERROR(VLOOKUP(D457,DB!A:I,9,0),"")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47.594379513888271</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39051</v>
      </c>
      <c r="F3" s="38">
        <v>45926.188877314817</v>
      </c>
      <c r="G3" s="167">
        <f t="shared" ref="G3" ca="1" si="0">IFERROR(NOW()-F3,"")</f>
        <v>13.237562384259945</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45939.426439699077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45939.426439699077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45939.426439699077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45939.426439699077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45939.426439699077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45939.426439699077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45939.426439699077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45939.426439699077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45939.426439699077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45939.426439699077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45939.426439699077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45939.426439699077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45939.426439699077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45939.426439699077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45939.426439699077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45939.426439699077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45939.426439699077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45939.426439699077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45939.426439699077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45939.426439699077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45939.426439699077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45939.426439699077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45939.426439699077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45939.426439699077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45939.426439699077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45939.426439699077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45939.426439699077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45939.426439699077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45939.426439699077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45939.426439699077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45939.426439699077</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45939.426439699077</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45939.426439699077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45939.426439699077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45939.426439699077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45939.426439699077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45939.426439699077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45939.426439699077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45939.426439699077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45939.426439699077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45939.426439699077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45939.426439699077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45939.426439699077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45939.426439699077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45939.426439699077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45939.426439699077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45939.426439699077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45939.426439699077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45939.426439699077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45939.426439699077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45939.426439699077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45939.426439699077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45939.426439699077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45939.426439699077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45939.426439699077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45939.426439699077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45939.426439699077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45939.426439699077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45939.426439699077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45939.426439699077</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45939.426439699077</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45939.426439699077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45939.426439699077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45939.426439699077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45939.426439699077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45939.426439699077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45939.426439699077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45939.426439699077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45939.426439699077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45939.426439699077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45939.426439699077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45939.426439699077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45939.426439699077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45939.426439699077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45939.426439699077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45939.426439699077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45939.426439699077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45939.426439699077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45939.426439699077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45939.426439699077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45939.426439699077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45939.426439699077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45939.426439699077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45939.426439699077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45939.426439699077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45939.426439699077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45939.426439699077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45939.426439699077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45939.426439699077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45939.426439699077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45939.426439699077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45939.426439699077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45939.426439699077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45939.426439699077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45939.426439699077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45939.426439699077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45939.426439699077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45939.426439699077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45939.426439699077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45939.426439699077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45939.426439699077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45939.426439699077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45939.426439699077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45939.426439699077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45939.426439699077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45939.426439699077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45939.426439699077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45939.426439699077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45939.426439699077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45939.426439699077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45939.426439699077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45939.426439699077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45939.426439699077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45939.426439699077</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45939.426439699077</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12.653592476854101</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45939.426439699077</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5.545467476855265</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4.4841943287028698</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45939.426439699077</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R6</v>
      </c>
      <c r="C7" s="161">
        <v>1</v>
      </c>
      <c r="D7" s="160" t="s">
        <v>36762</v>
      </c>
      <c r="E7" s="161"/>
      <c r="F7" s="161"/>
      <c r="G7" s="152">
        <f ca="1">IFERROR(NOW()-F7,"-")</f>
        <v>45939.426439699077</v>
      </c>
      <c r="H7" s="169">
        <v>45939.412777777776</v>
      </c>
      <c r="I7" s="161" t="str">
        <f>IFERROR(VLOOKUP(D7,DB!A:F,6,0),"")</f>
        <v>Generator-SG</v>
      </c>
      <c r="J7" s="161" t="str">
        <f>IFERROR(VLOOKUP(D7,DB!A:G,7,0),"")</f>
        <v>Dead</v>
      </c>
      <c r="K7" s="161"/>
      <c r="L7" s="161" t="str">
        <f>IFERROR(VLOOKUP(D7,DB!A:I,9,0),"")</f>
        <v>Latis</v>
      </c>
    </row>
    <row r="8" spans="1:16383" ht="31.5" customHeight="1">
      <c r="A8" s="161"/>
      <c r="B8" s="161" t="str">
        <f>IFERROR(VLOOKUP(D8,DB!A:K,11,0),"")</f>
        <v/>
      </c>
      <c r="C8" s="161"/>
      <c r="D8" s="160"/>
      <c r="E8" s="161"/>
      <c r="F8" s="161"/>
      <c r="G8" s="152">
        <f ca="1">IFERROR(NOW()-F8,"-")</f>
        <v>45939.426439699077</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45939.426439699077</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45939.426439699077</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45939.426439699077</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45939.426439699077</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45939.426439699077</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45939.426439699077</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45939.426439699077</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45939.426439699077</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45939.426439699077</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45939.426439699077</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45939.426439699077</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45939.426439699077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45939.426439699077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45939.426439699077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45939.426439699077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45939.426439699077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45939.426439699077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45939.426439699077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45939.426439699077</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45939.426439699077</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45939.426439699077</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45939.426439699077</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45939.426439699077</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45939.426439699077</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45939.426439699077</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45939.426439699077</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45939.426439699077</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45939.426439699077</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45939.426439699077</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45939.426439699077</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45939.426439699077</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45939.426439699077</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45939.426439699077</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45939.426439699077</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45939.426439699077</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45939.426439699077</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45939.426439699077</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45939.426439699077</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45939.426439699077</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45939.426439699077</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45939.426439699077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45939.426439699077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45939.426439699077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45939.426439699077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45939.426439699077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45939.426439699077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45939.426439699077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45939.426439699077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45939.426439699077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45939.426439699077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45939.426439699077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45939.426439699077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45939.426439699077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45939.426439699077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45939.426439699077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45939.426439699077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45939.426439699077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45939.426439699077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45939.426439699077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45939.426439699077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45939.426439699077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45939.426439699077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45939.426439699077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45939.426439699077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45939.426439699077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45939.426439699077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45939.426439699077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45939.426439699077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45939.426439699077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45939.426439699077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45939.426439699077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45939.426439699077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45939.426439699077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45939.426439699077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45939.426439699077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45939.426439699077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45939.426439699077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45939.426439699077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45939.426439699077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45939.426439699077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45939.426439699077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45939.426439699077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45939.426439699077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45939.426439699077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45939.426439699077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45939.426439699077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45939.426439699077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45939.426439699077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45939.426439699077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45939.426439699077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45939.426439699077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45939.426439699077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45939.426439699077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45939.426439699077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45939.426439699077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45939.426439699077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45939.426439699077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45939.426439699077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45939.426439699077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45939.426439699077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45939.426439699077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45939.426439699077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45939.426439699077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45939.426439699077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45939.426439699077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45939.426439699077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45939.426439699077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45939.426439699077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45939.426439699077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45939.426439699077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45939.426439699077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45939.426439699077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45939.426439699077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45939.426439699077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45939.426439699077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45939.426439699077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45939.426439699077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45939.426439699077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45939.426439699077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45939.426439699077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45939.426439699077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45939.426439699077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45939.426439699077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45939.426439699077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45939.426439699077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45939.426439699077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45939.426439699077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45939.426439699077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45939.426439699077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45939.426439699077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45939.426439699077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45939.426439699077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45939.426439699077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45939.426439699077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45939.426439699077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45939.426439699077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45939.426439699077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45939.426439699077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45939.426439699077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45939.426439699077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45939.426439699077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45939.426439699077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45939.426439699077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45939.426439699077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45939.426439699077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45939.426439699077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45939.426439699077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45939.426439699077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45939.426439699077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45939.426439699077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45939.426439699077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45939.426439699077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45939.426439699077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45939.426439699077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45939.426439699077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45939.426439699077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45939.426439699077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45939.426439699077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45939.426439699077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45939.426439699077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45939.426439699077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45939.426439699077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45939.426439699077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45939.426439699077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45939.426439699077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45939.426439699077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45939.426439699077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45939.426439699077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45939.426439699077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45939.426439699077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45939.426439699077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45939.426439699077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45939.426439699077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45939.426439699077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45939.426439699077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45939.426439699077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45939.426439699077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45939.426439699077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45939.426439699077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45939.426439699077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45939.426439699077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45939.426439699077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45939.426439699077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45939.426439699077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45939.426439699077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45939.426439699077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45939.426439699077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45939.426439699077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45939.426439699077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45939.426439699077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45939.426439699077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45939.426439699077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45939.426439699077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45939.426439699077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45939.426439699077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45939.426439699077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45939.426439699077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45939.426439699077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45939.426439699077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45939.426439699077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45939.426439699077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45939.426439699077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45939.426439699077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45939.426439699077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45939.426439699077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45939.426439699077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45939.426439699077</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2025-10-09T07:14:04Z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