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36" documentId="13_ncr:1_{F6CB121F-512D-4AA6-A0C1-0FB36C537598}" xr6:coauthVersionLast="47" xr6:coauthVersionMax="47" xr10:uidLastSave="{B905E196-D642-4E3F-8318-BA8C244435B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<sst xmlns="http://schemas.openxmlformats.org/spreadsheetml/2006/main" count="178627" uniqueCount="39097">
  <si>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</si>
  <si>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</si>
  <si>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</si>
  <si>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</si>
  <si>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</si>
  <si>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</si>
  <si>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</si>
  <si>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</si>
  <si>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</si>
  <si>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</si>
  <si>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</si>
  <si>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</si>
  <si>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</si>
  <si>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</si>
  <si>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</si>
  <si>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</si>
  <si>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</si>
  <si>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</si>
  <si>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</si>
  <si>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</si>
  <si>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</si>
  <si>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</si>
  <si>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</si>
  <si>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</si>
  <si>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</si>
  <si>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</si>
  <si>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</si>
  <si>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</si>
  <si>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</si>
  <si>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</si>
  <si>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</si>
  <si>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</si>
  <si>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</si>
  <si>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</si>
  <si>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</si>
  <si>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</si>
  <si>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</si>
  <si>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</si>
  <si>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</si>
  <si>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</si>
  <si>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</si>
  <si>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</si>
  <si>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</si>
  <si>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</si>
  <si>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</si>
  <si>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</si>
  <si>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</si>
  <si>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</si>
  <si>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</si>
  <si>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</si>
  <si>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</si>
  <si>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</si>
  <si>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</si>
  <si>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</si>
  <si>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</si>
  <si>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</si>
  <si>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</si>
  <si>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</si>
  <si>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</si>
  <si>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</si>
  <si>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</si>
  <si>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</si>
  <si>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</si>
  <si>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</si>
  <si>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</si>
  <si>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</si>
  <si>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</si>
  <si>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</si>
  <si>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</si>
  <si>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</si>
  <si>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</si>
  <si>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</si>
  <si>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</si>
  <si>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</si>
  <si>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</si>
  <si>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</si>
  <si>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</si>
  <si>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</si>
  <si>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</si>
  <si>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</si>
  <si>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</si>
  <si>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</si>
  <si>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</si>
  <si>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</si>
  <si>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</si>
  <si>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</si>
  <si>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</si>
  <si>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</si>
  <si>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</si>
  <si>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</si>
  <si>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</si>
  <si>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</si>
  <si>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</si>
  <si>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</si>
  <si>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</si>
  <si>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</si>
  <si>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</si>
  <si>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</si>
  <si>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</si>
  <si>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</si>
  <si>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</si>
  <si>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</si>
  <si>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</si>
  <si>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</si>
  <si>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</si>
  <si>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</si>
  <si>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</si>
  <si>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</si>
  <si>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</si>
  <si>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</si>
  <si>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</si>
  <si>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</si>
  <si>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</si>
  <si>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</si>
  <si>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</si>
  <si>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</si>
  <si>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</si>
  <si>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</si>
  <si>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</si>
  <si>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</si>
  <si>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</si>
  <si>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</si>
  <si>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</si>
  <si>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</si>
  <si>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</si>
  <si>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</si>
  <si>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</si>
  <si>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</si>
  <si>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</si>
  <si>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</si>
  <si>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</si>
  <si>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</si>
  <si>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</si>
  <si>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</si>
  <si>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</si>
  <si>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</si>
  <si>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</si>
  <si>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</si>
  <si>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</si>
  <si>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</si>
  <si>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</si>
  <si>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</si>
  <si>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</si>
  <si>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</si>
  <si>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</si>
  <si>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</si>
  <si>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</si>
  <si>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</si>
  <si>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</si>
  <si>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</si>
  <si>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</si>
  <si>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</si>
  <si>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</si>
  <si>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</si>
  <si>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</si>
  <si>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</si>
  <si>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</si>
  <si>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</si>
  <si>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</si>
  <si>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</si>
  <si>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</si>
  <si>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</si>
  <si>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</si>
  <si>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</si>
  <si>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</si>
  <si>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</si>
  <si>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</si>
  <si>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</si>
  <si>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</si>
  <si>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</si>
  <si>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</si>
  <si>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</si>
  <si>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</si>
  <si>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</si>
  <si>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</si>
  <si>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</si>
  <si>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</si>
  <si>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</si>
  <si>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</si>
  <si>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</si>
  <si>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</si>
  <si>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</si>
  <si>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</si>
  <si>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</si>
  <si>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</si>
  <si>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</si>
  <si>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</si>
  <si>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</si>
  <si>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</si>
  <si>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</si>
  <si>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</si>
  <si>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</si>
  <si>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</si>
  <si>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</si>
  <si>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</si>
  <si>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</si>
  <si>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</si>
  <si>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</si>
  <si>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</si>
  <si>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</si>
  <si>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</si>
  <si>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</si>
  <si>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</si>
  <si>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</si>
  <si>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</si>
  <si>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</si>
  <si>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</si>
  <si>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</si>
  <si>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</si>
  <si>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</si>
  <si>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</si>
  <si>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</si>
  <si>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</si>
  <si>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</si>
  <si>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</si>
  <si>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</si>
  <si>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</si>
  <si>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</si>
  <si>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</si>
  <si>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</si>
  <si>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</si>
  <si>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</si>
  <si>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</si>
  <si>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</si>
  <si>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</si>
  <si>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</si>
  <si>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</si>
  <si>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</si>
  <si>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</si>
  <si>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</si>
  <si>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</si>
  <si>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</si>
  <si>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</si>
  <si>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</si>
  <si>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</si>
  <si>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</si>
  <si>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</si>
  <si>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</si>
  <si>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</si>
  <si>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</si>
  <si>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</si>
  <si>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</si>
  <si>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</si>
  <si>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</si>
  <si>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</si>
  <si>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</si>
  <si>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</si>
  <si>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</si>
  <si>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</si>
  <si>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</si>
  <si>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</si>
  <si>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</si>
  <si>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</si>
  <si>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</si>
  <si>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</si>
  <si>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</si>
  <si>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</si>
  <si>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</si>
  <si>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</si>
  <si>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</si>
  <si>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</si>
  <si>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</si>
  <si>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</si>
  <si>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</si>
  <si>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</si>
  <si>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</si>
  <si>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</si>
  <si>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</si>
  <si>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</si>
  <si>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</si>
  <si>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</si>
  <si>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</si>
  <si>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</si>
  <si>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</si>
  <si>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</si>
  <si>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</si>
  <si>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</si>
  <si>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</si>
  <si>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</si>
  <si>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</si>
  <si>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</si>
  <si>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</si>
  <si>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</si>
  <si>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</si>
  <si>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</si>
  <si>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</si>
  <si>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</si>
  <si>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</si>
  <si>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</si>
  <si>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</si>
  <si>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</si>
  <si>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</si>
  <si>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</si>
  <si>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</si>
  <si>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</si>
  <si>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</si>
  <si>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</si>
  <si>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</si>
  <si>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</si>
  <si>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</si>
  <si>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</si>
  <si>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</si>
  <si>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</si>
  <si>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</si>
  <si>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</si>
  <si>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</si>
  <si>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</si>
  <si>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</si>
  <si>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</si>
  <si>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</si>
  <si>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</si>
  <si>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</si>
  <si>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</si>
  <si>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</si>
  <si>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</si>
  <si>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</si>
  <si>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</si>
  <si>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</si>
  <si>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</si>
  <si>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</si>
  <si>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</si>
  <si>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</si>
  <si>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</si>
  <si>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</si>
  <si>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</si>
  <si>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</si>
  <si>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</si>
  <si>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</si>
  <si>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</si>
  <si>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</si>
  <si>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</si>
  <si>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</si>
  <si>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</si>
  <si>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</si>
  <si>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</si>
  <si>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</si>
  <si>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</si>
  <si>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</si>
  <si>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</si>
  <si>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</si>
  <si>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</si>
  <si>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</si>
  <si>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</si>
  <si>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</si>
  <si>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</si>
  <si>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</si>
  <si>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</si>
  <si>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</si>
  <si>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</si>
  <si>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</si>
  <si>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</si>
  <si>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</si>
  <si>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</si>
  <si>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</si>
  <si>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</si>
  <si>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</si>
  <si>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</si>
  <si>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</si>
  <si>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</si>
  <si>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</si>
  <si>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</si>
  <si>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</si>
  <si>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</si>
  <si>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</si>
  <si>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</si>
  <si>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</si>
  <si>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</si>
  <si>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</si>
  <si>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</si>
  <si>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</si>
  <si>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</si>
  <si>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</si>
  <si>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</si>
  <si>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</si>
  <si>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</si>
  <si>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</si>
  <si>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</si>
  <si>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</si>
  <si>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</si>
  <si>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</si>
  <si>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</si>
  <si>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</si>
  <si>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</si>
  <si>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</si>
  <si>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</si>
  <si>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</si>
  <si>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</si>
  <si>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</si>
  <si>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</si>
  <si>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</si>
  <si>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</si>
  <si>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</si>
  <si>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</si>
  <si>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</si>
  <si>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</si>
  <si>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</si>
  <si>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</si>
  <si>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</si>
  <si>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</si>
  <si>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</si>
  <si>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</si>
  <si>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</si>
  <si>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</si>
  <si>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</si>
  <si>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</si>
  <si>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</si>
  <si>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</si>
  <si>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</si>
  <si>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</si>
  <si>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</si>
  <si>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</si>
  <si>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</si>
  <si>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</si>
  <si>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</si>
  <si>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</si>
  <si>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</si>
  <si>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</si>
  <si>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</si>
  <si>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</si>
  <si>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</si>
  <si>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</si>
  <si>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</si>
  <si>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</si>
  <si>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</si>
  <si>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</si>
  <si>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</si>
  <si>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</si>
  <si>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</si>
  <si>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</si>
  <si>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</si>
  <si>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</si>
  <si>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</si>
  <si>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</si>
  <si>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</si>
  <si>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</si>
  <si>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</si>
  <si>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</si>
  <si>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</si>
  <si>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</si>
  <si>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</si>
  <si>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</si>
  <si>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</si>
  <si>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</si>
  <si>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</si>
  <si>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</si>
  <si>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</si>
  <si>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</si>
  <si>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</si>
  <si>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</si>
  <si>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</si>
  <si>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</si>
  <si>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</si>
  <si>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</si>
  <si>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</si>
  <si>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</si>
  <si>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</si>
  <si>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</si>
  <si>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</si>
  <si>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</si>
  <si>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</si>
  <si>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</si>
  <si>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</si>
  <si>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</si>
  <si>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</si>
  <si>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</si>
  <si>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</si>
  <si>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</si>
  <si>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</si>
  <si>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</si>
  <si>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</si>
  <si>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</si>
  <si>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</si>
  <si>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</si>
  <si>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</si>
  <si>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</si>
  <si>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</si>
  <si>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</si>
  <si>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</si>
  <si>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</si>
  <si>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</si>
  <si>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</si>
  <si>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</si>
  <si>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</si>
  <si>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</si>
  <si>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</si>
  <si>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</si>
  <si>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</si>
  <si>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</si>
  <si>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</si>
  <si>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</si>
  <si>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</si>
  <si>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</si>
  <si>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</si>
  <si>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</si>
  <si>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</si>
  <si>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</si>
  <si>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</si>
  <si>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</si>
  <si>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</si>
  <si>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</si>
  <si>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</si>
  <si>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</si>
  <si>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</si>
  <si>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</si>
  <si>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</si>
  <si>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</si>
  <si>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</si>
  <si>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</si>
  <si>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</si>
  <si>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</si>
  <si>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</si>
  <si>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</si>
  <si>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</si>
  <si>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</si>
  <si>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</si>
  <si>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</si>
  <si>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</si>
  <si>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</si>
  <si>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</si>
  <si>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</si>
  <si>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</si>
  <si>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</si>
  <si>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</si>
  <si>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</si>
  <si>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</si>
  <si>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</si>
  <si>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</si>
  <si>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</si>
  <si>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</si>
  <si>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</si>
  <si>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</si>
  <si>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</si>
  <si>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</si>
  <si>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</si>
  <si>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</si>
  <si>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</si>
  <si>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</si>
  <si>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</si>
  <si>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</si>
  <si>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</si>
  <si>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</si>
  <si>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</si>
  <si>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</si>
  <si>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</si>
  <si>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</si>
  <si>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</si>
  <si>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</si>
  <si>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</si>
  <si>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</si>
  <si>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</si>
  <si>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</si>
  <si>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</si>
  <si>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</si>
  <si>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</si>
  <si>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</si>
  <si>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</si>
  <si>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</si>
  <si>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</si>
  <si>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</si>
  <si>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</si>
  <si>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</si>
  <si>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</si>
  <si>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</si>
  <si>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</si>
  <si>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</si>
  <si>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</si>
  <si>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</si>
  <si>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</si>
  <si>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</si>
  <si>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</si>
  <si>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</si>
  <si>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</si>
  <si>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</si>
  <si>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</si>
  <si>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</si>
  <si>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</si>
  <si>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</si>
  <si>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</si>
  <si>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</si>
  <si>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</si>
  <si>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</si>
  <si>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</si>
  <si>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</si>
  <si>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</si>
  <si>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</si>
  <si>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</si>
  <si>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</si>
  <si>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</si>
  <si>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</si>
  <si>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</si>
  <si>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</si>
  <si>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</si>
  <si>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</si>
  <si>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</si>
  <si>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</si>
  <si>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</si>
  <si>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</si>
  <si>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</si>
  <si>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</si>
  <si>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</si>
  <si>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</si>
  <si>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</si>
  <si>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</si>
  <si>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</si>
  <si>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</si>
  <si>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</si>
  <si>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</si>
  <si>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</si>
  <si>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</si>
  <si>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</si>
  <si>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</si>
  <si>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</si>
  <si>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</si>
  <si>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</si>
  <si>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</si>
  <si>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</si>
  <si>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</si>
  <si>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</si>
  <si>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</si>
  <si>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</si>
  <si>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</si>
  <si>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</si>
  <si>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</si>
  <si>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</si>
  <si>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</si>
  <si>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</si>
  <si>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</si>
  <si>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</si>
  <si>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</si>
  <si>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</si>
  <si>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</si>
  <si>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</si>
  <si>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</si>
  <si>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</si>
  <si>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</si>
  <si>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</si>
  <si>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</si>
  <si>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</si>
  <si>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</si>
  <si>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</si>
  <si>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</si>
  <si>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</si>
  <si>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</si>
  <si>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</si>
  <si>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</si>
  <si>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</si>
  <si>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</si>
  <si>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</si>
  <si>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</si>
  <si>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</si>
  <si>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</si>
  <si>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</si>
  <si>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</si>
  <si>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</si>
  <si>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</si>
  <si>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</si>
  <si>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</si>
  <si>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</si>
  <si>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</si>
  <si>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</si>
  <si>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</si>
  <si>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</si>
  <si>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</si>
  <si>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</si>
  <si>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</si>
  <si>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</si>
  <si>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</si>
  <si>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</si>
  <si>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</si>
  <si>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</si>
  <si>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</si>
  <si>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</si>
  <si>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</si>
  <si>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</si>
  <si>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</si>
  <si>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</si>
  <si>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</si>
  <si>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</si>
  <si>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</si>
  <si>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</si>
  <si>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</si>
  <si>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</si>
  <si>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</si>
  <si>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</si>
  <si>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</si>
  <si>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</si>
  <si>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</si>
  <si>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</si>
  <si>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</si>
  <si>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</si>
  <si>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</si>
  <si>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</si>
  <si>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</si>
  <si>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</si>
  <si>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</si>
  <si>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</si>
  <si>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</si>
  <si>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</si>
  <si>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</si>
  <si>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</si>
  <si>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</si>
  <si>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</si>
  <si>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</si>
  <si>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</si>
  <si>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</si>
  <si>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</si>
  <si>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</si>
  <si>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</si>
  <si>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</si>
  <si>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</si>
  <si>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</si>
  <si>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</si>
  <si>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</si>
  <si>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</si>
  <si>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</si>
  <si>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</si>
  <si>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</si>
  <si>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</si>
  <si>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</si>
  <si>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</si>
  <si>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</si>
  <si>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</si>
  <si>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</si>
  <si>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</si>
  <si>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</si>
  <si>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</si>
  <si>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</si>
  <si>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</si>
  <si>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</si>
  <si>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</si>
  <si>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</si>
  <si>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</si>
  <si>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</si>
  <si>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</si>
  <si>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</si>
  <si>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</si>
  <si>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</si>
  <si>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</si>
  <si>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</si>
  <si>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</si>
  <si>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</si>
  <si>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</si>
  <si>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</si>
  <si>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</si>
  <si>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</si>
  <si>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</si>
  <si>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</si>
  <si>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</si>
  <si>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</si>
  <si>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</si>
  <si>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</si>
  <si>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</si>
  <si>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</si>
  <si>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</si>
  <si>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</si>
  <si>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</si>
  <si>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</si>
  <si>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</si>
  <si>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</si>
  <si>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</si>
  <si>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</si>
  <si>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</si>
  <si>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</si>
  <si>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</si>
  <si>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</si>
  <si>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</si>
  <si>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</si>
  <si>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</si>
  <si>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</si>
  <si>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</si>
  <si>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</si>
  <si>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</si>
  <si>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</si>
  <si>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</si>
  <si>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</si>
  <si>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</si>
  <si>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</si>
  <si>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</si>
  <si>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</si>
  <si>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</si>
  <si>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</si>
  <si>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</si>
  <si>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</si>
  <si>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</si>
  <si>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</si>
  <si>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</si>
  <si>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</si>
  <si>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</si>
  <si>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</si>
  <si>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</si>
  <si>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</si>
  <si>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</si>
  <si>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</si>
  <si>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</si>
  <si>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</si>
  <si>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</si>
  <si>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</si>
  <si>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</si>
  <si>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</si>
  <si>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</si>
  <si>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</si>
  <si>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</si>
  <si>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</si>
  <si>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</si>
  <si>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</si>
  <si>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</si>
  <si>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</si>
  <si>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</si>
  <si>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</si>
  <si>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</si>
  <si>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</si>
  <si>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</si>
  <si>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</si>
  <si>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</si>
  <si>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</si>
  <si>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</si>
  <si>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</si>
  <si>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</si>
  <si>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</si>
  <si>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</si>
  <si>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</si>
  <si>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</si>
  <si>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</si>
  <si>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</si>
  <si>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</si>
  <si>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</si>
  <si>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</si>
  <si>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</si>
  <si>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</si>
  <si>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</si>
  <si>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</si>
  <si>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</si>
  <si>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</si>
  <si>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</si>
  <si>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</si>
  <si>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</si>
  <si>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</si>
  <si>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</si>
  <si>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</si>
  <si>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</si>
  <si>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</si>
  <si>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</si>
  <si>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</si>
  <si>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</si>
  <si>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</si>
  <si>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</si>
  <si>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</si>
  <si>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</si>
  <si>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</si>
  <si>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</si>
  <si>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</si>
  <si>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</si>
  <si>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</si>
  <si>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</si>
  <si>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</si>
  <si>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</si>
  <si>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</si>
  <si>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</si>
  <si>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</si>
  <si>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</si>
  <si>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</si>
  <si>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</si>
  <si>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</si>
  <si>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</si>
  <si>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</si>
  <si>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</si>
  <si>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</si>
  <si>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</si>
  <si>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</si>
  <si>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</si>
  <si>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</si>
  <si>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</si>
  <si>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</si>
  <si>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</si>
  <si>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</si>
  <si>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</si>
  <si>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</si>
  <si>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</si>
  <si>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</si>
  <si>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</si>
  <si>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</si>
  <si>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</si>
  <si>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</si>
  <si>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</si>
  <si>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</si>
  <si>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</si>
  <si>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</si>
  <si>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</si>
  <si>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</si>
  <si>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</si>
  <si>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</si>
  <si>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</si>
  <si>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</si>
  <si>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</si>
  <si>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</si>
  <si>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</si>
  <si>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</si>
  <si>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</si>
  <si>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</si>
  <si>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</si>
  <si>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</si>
  <si>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</si>
  <si>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</si>
  <si>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</si>
  <si>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</si>
  <si>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</si>
  <si>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</si>
  <si>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</si>
  <si>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</si>
  <si>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</si>
  <si>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</si>
  <si>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</si>
  <si>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</si>
  <si>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</si>
  <si>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</si>
  <si>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</si>
  <si>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</si>
  <si>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</si>
  <si>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</si>
  <si>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</si>
  <si>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</si>
  <si>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</si>
  <si>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</si>
  <si>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</si>
  <si>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</si>
  <si>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</si>
  <si>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</si>
  <si>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</si>
  <si>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</si>
  <si>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</si>
  <si>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</si>
  <si>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</si>
  <si>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</si>
  <si>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</si>
  <si>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</si>
  <si>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</si>
  <si>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</si>
  <si>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</si>
  <si>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</si>
  <si>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</si>
  <si>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</si>
  <si>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</si>
  <si>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</si>
  <si>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</si>
  <si>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</si>
  <si>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</si>
  <si>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</si>
  <si>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</si>
  <si>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</si>
  <si>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</si>
  <si>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</si>
  <si>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</si>
  <si>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</si>
  <si>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</si>
  <si>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</si>
  <si>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</si>
  <si>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</si>
  <si>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</si>
  <si>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</si>
  <si>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</si>
  <si>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</si>
  <si>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</si>
  <si>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</si>
  <si>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</si>
  <si>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</si>
  <si>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</si>
  <si>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</si>
  <si>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</si>
  <si>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</si>
  <si>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</si>
  <si>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</si>
  <si>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</si>
  <si>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</si>
  <si>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</si>
  <si>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</si>
  <si>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</si>
  <si>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</si>
  <si>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</si>
  <si>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</si>
  <si>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</si>
  <si>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</si>
  <si>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</si>
  <si>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</si>
  <si>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</si>
  <si>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</si>
  <si>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</si>
  <si>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</si>
  <si>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</si>
  <si>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</si>
  <si>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</si>
  <si>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</si>
  <si>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</si>
  <si>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</si>
  <si>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</si>
  <si>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</si>
  <si>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</si>
  <si>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</si>
  <si>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</si>
  <si>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</si>
  <si>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</si>
  <si>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</si>
  <si>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</si>
  <si>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</si>
  <si>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</si>
  <si>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</si>
  <si>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</si>
  <si>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</si>
  <si>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</si>
  <si>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</si>
  <si>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</si>
  <si>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</si>
  <si>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</si>
  <si>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</si>
  <si>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</si>
  <si>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</si>
  <si>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</si>
  <si>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</si>
  <si>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</si>
  <si>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</si>
  <si>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</si>
  <si>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</si>
  <si>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</si>
  <si>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</si>
  <si>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</si>
  <si>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</si>
  <si>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</si>
  <si>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</si>
  <si>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</si>
  <si>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</si>
  <si>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</si>
  <si>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</si>
  <si>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</si>
  <si>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</si>
  <si>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</si>
  <si>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</si>
  <si>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</si>
  <si>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</si>
  <si>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</si>
  <si>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</si>
  <si>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</si>
  <si>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</si>
  <si>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</si>
  <si>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</si>
  <si>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</si>
  <si>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</si>
  <si>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</si>
  <si>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</si>
  <si>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</si>
  <si>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</si>
  <si>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</si>
  <si>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</si>
  <si>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</si>
  <si>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</si>
  <si>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</si>
  <si>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</si>
  <si>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</si>
  <si>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</si>
  <si>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</si>
  <si>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</si>
  <si>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</si>
  <si>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</si>
  <si>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</si>
  <si>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</si>
  <si>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</si>
  <si>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</si>
  <si>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</si>
  <si>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</si>
  <si>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</si>
  <si>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</si>
  <si>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</si>
  <si>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</si>
  <si>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</si>
  <si>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</si>
  <si>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</si>
  <si>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</si>
  <si>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</si>
  <si>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</si>
  <si>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</si>
  <si>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</si>
  <si>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</si>
  <si>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</si>
  <si>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</si>
  <si>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</si>
  <si>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</si>
  <si>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</si>
  <si>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</si>
  <si>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</si>
  <si>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</si>
  <si>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</si>
  <si>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</si>
  <si>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</si>
  <si>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</si>
  <si>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</si>
  <si>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</si>
  <si>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</si>
  <si>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</si>
  <si>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</si>
  <si>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</si>
  <si>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</si>
  <si>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</si>
  <si>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</si>
  <si>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</si>
  <si>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</si>
  <si>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</si>
  <si>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</si>
  <si>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</si>
  <si>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</si>
  <si>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</si>
  <si>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</si>
  <si>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</si>
  <si>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</si>
  <si>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</si>
  <si>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</si>
  <si>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</si>
  <si>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</si>
  <si>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</si>
  <si>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</si>
  <si>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</si>
  <si>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</si>
  <si>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</si>
  <si>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</si>
  <si>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</si>
  <si>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</si>
  <si>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</si>
  <si>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</si>
  <si>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</si>
  <si>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</si>
  <si>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</si>
  <si>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</si>
  <si>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</si>
  <si>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</si>
  <si>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</si>
  <si>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</si>
  <si>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</si>
  <si>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</si>
  <si>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</si>
  <si>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</si>
  <si>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</si>
  <si>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</si>
  <si>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</si>
  <si>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</si>
  <si>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</si>
  <si>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</si>
  <si>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</si>
  <si>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</si>
  <si>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</si>
  <si>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</si>
  <si>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</si>
  <si>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</si>
  <si>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</si>
  <si>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</si>
  <si>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</si>
  <si>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</si>
  <si>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</si>
  <si>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</si>
  <si>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</si>
  <si>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</si>
  <si>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</si>
  <si>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</si>
  <si>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</si>
  <si>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</si>
  <si>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</si>
  <si>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</si>
  <si>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</si>
  <si>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</si>
  <si>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</si>
  <si>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</si>
  <si>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</si>
  <si>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</si>
  <si>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</si>
  <si>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</si>
  <si>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</si>
  <si>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</si>
  <si>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</si>
  <si>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</si>
  <si>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</si>
  <si>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</si>
  <si>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</si>
  <si>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</si>
  <si>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</si>
  <si>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</si>
  <si>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</si>
  <si>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</si>
  <si>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</si>
  <si>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</si>
  <si>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</si>
  <si>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</si>
  <si>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</si>
  <si>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</si>
  <si>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</si>
  <si>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</si>
  <si>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</si>
  <si>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</si>
  <si>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</si>
  <si>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</si>
  <si>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</si>
  <si>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</si>
  <si>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</si>
  <si>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</si>
  <si>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</si>
  <si>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</si>
  <si>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</si>
  <si>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</si>
  <si>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</si>
  <si>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</si>
  <si>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</si>
  <si>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</si>
  <si>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</si>
  <si>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</si>
  <si>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</si>
  <si>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</si>
  <si>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</si>
  <si>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</si>
  <si>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</si>
  <si>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</si>
  <si>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</si>
  <si>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</si>
  <si>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</si>
  <si>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</si>
  <si>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</si>
  <si>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</si>
  <si>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</si>
  <si>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</si>
  <si>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</si>
  <si>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</si>
  <si>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</si>
  <si>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</si>
  <si>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</si>
  <si>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</si>
  <si>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</si>
  <si>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</si>
  <si>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</si>
  <si>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</si>
  <si>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</si>
  <si>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</si>
  <si>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</si>
  <si>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</si>
  <si>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</si>
  <si>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</si>
  <si>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</si>
  <si>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</si>
  <si>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</si>
  <si>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</si>
  <si>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</si>
  <si>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</si>
  <si>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</si>
  <si>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</si>
  <si>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</si>
  <si>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</si>
  <si>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</si>
  <si>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</si>
  <si>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</si>
  <si>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</si>
  <si>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</si>
  <si>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</si>
  <si>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</si>
  <si>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</si>
  <si>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</si>
  <si>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</si>
  <si>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</si>
  <si>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</si>
  <si>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</si>
  <si>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</si>
  <si>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</si>
  <si>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</si>
  <si>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</si>
  <si>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</si>
  <si>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</si>
  <si>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</si>
  <si>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</si>
  <si>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</si>
  <si>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</si>
  <si>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</si>
  <si>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</si>
  <si>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</si>
  <si>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</si>
  <si>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</si>
  <si>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</si>
  <si>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</si>
  <si>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</si>
  <si>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</si>
  <si>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</si>
  <si>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</si>
  <si>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</si>
  <si>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</si>
  <si>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</si>
  <si>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</si>
  <si>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</si>
  <si>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</si>
  <si>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</si>
  <si>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</si>
  <si>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</si>
  <si>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</si>
  <si>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</si>
  <si>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</si>
  <si>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</si>
  <si>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</si>
  <si>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</si>
  <si>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</si>
  <si>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</si>
  <si>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</si>
  <si>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</si>
  <si>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</si>
  <si>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</si>
  <si>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</si>
  <si>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</si>
  <si>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</si>
  <si>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</si>
  <si>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</si>
  <si>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</si>
  <si>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</si>
  <si>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</si>
  <si>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</si>
  <si>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</si>
  <si>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</si>
  <si>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</si>
  <si>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</si>
  <si>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</si>
  <si>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</si>
  <si>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</si>
  <si>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</si>
  <si>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</si>
  <si>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</si>
  <si>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</si>
  <si>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</si>
  <si>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</si>
  <si>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</si>
  <si>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</si>
  <si>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</si>
  <si>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</si>
  <si>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</si>
  <si>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</si>
  <si>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</si>
  <si>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</si>
  <si>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</si>
  <si>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</si>
  <si>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</si>
  <si>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</si>
  <si>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</si>
  <si>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</si>
  <si>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</si>
  <si>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</si>
  <si>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</si>
  <si>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</si>
  <si>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</si>
  <si>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</si>
  <si>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</si>
  <si>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</si>
  <si>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</si>
  <si>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</si>
  <si>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</si>
  <si>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</si>
  <si>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</si>
  <si>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</si>
  <si>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</si>
  <si>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</si>
  <si>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</si>
  <si>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</si>
  <si>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</si>
  <si>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</si>
  <si>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</si>
  <si>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</si>
  <si>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</si>
  <si>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</si>
  <si>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</si>
  <si>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</si>
  <si>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</si>
  <si>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</si>
  <si>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</si>
  <si>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</si>
  <si>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</si>
  <si>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</si>
  <si>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</si>
  <si>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</si>
  <si>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</si>
  <si>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</si>
  <si>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</si>
  <si>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</si>
  <si>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</si>
  <si>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</si>
  <si>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</si>
  <si>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</si>
  <si>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</si>
  <si>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</si>
  <si>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</si>
  <si>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</si>
  <si>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</si>
  <si>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</si>
  <si>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</si>
  <si>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</si>
  <si>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</si>
  <si>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</si>
  <si>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</si>
  <si>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</si>
  <si>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</si>
  <si>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</si>
  <si>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</si>
  <si>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</si>
  <si>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</si>
  <si>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</si>
  <si>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</si>
  <si>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</si>
  <si>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</si>
  <si>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</si>
  <si>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</si>
  <si>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</si>
  <si>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</si>
  <si>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</si>
  <si>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</si>
  <si>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</si>
  <si>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</si>
  <si>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</si>
  <si>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</si>
  <si>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</si>
  <si>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</si>
  <si>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</si>
  <si>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</si>
  <si>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</si>
  <si>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</si>
  <si>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</si>
  <si>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</si>
  <si>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</si>
  <si>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</si>
  <si>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</si>
  <si>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</si>
  <si>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</si>
  <si>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</si>
  <si>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</si>
  <si>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</si>
  <si>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</si>
  <si>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</si>
  <si>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</si>
  <si>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</si>
  <si>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</si>
  <si>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</si>
  <si>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</si>
  <si>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</si>
  <si>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</si>
  <si>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</si>
  <si>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</si>
  <si>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</si>
  <si>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</si>
  <si>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</si>
  <si>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</si>
  <si>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</si>
  <si>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</si>
  <si>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</si>
  <si>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</si>
  <si>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</si>
  <si>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</si>
  <si>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</si>
  <si>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</si>
  <si>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</si>
  <si>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</si>
  <si>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</si>
  <si>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</si>
  <si>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</si>
  <si>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</si>
  <si>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</si>
  <si>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</si>
  <si>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</si>
  <si>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</si>
  <si>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</si>
  <si>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</si>
  <si>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</si>
  <si>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</si>
  <si>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</si>
  <si>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</si>
  <si>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</si>
  <si>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</si>
  <si>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</si>
  <si>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</si>
  <si>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</si>
  <si>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</si>
  <si>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</si>
  <si>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</si>
  <si>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</si>
  <si>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</si>
  <si>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</si>
  <si>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</si>
  <si>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</si>
  <si>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</si>
  <si>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</si>
  <si>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</si>
  <si>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</si>
  <si>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</si>
  <si>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</si>
  <si>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</si>
  <si>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</si>
  <si>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</si>
  <si>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</si>
  <si>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</si>
  <si>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</si>
  <si>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</si>
  <si>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</si>
  <si>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</si>
  <si>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</si>
  <si>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</si>
  <si>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</si>
  <si>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</si>
  <si>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</si>
  <si>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</si>
  <si>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</si>
  <si>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</si>
  <si>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</si>
  <si>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</si>
  <si>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</si>
  <si>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</si>
  <si>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</si>
  <si>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</si>
  <si>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</si>
  <si>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</si>
  <si>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</si>
  <si>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</si>
  <si>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</si>
  <si>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</si>
  <si>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</si>
  <si>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</si>
  <si>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</si>
  <si>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</si>
  <si>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</si>
  <si>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</si>
  <si>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</si>
  <si>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</si>
  <si>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</si>
  <si>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</si>
  <si>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</si>
  <si>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</si>
  <si>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</si>
  <si>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</si>
  <si>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</si>
  <si>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</si>
  <si>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</si>
  <si>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</si>
  <si>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</si>
  <si>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</si>
  <si>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</si>
  <si>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</si>
  <si>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</si>
  <si>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</si>
  <si>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</si>
  <si>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</si>
  <si>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</si>
  <si>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</si>
  <si>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</si>
  <si>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</si>
  <si>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</si>
  <si>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</si>
  <si>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</si>
  <si>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</si>
  <si>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</si>
  <si>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</si>
  <si>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</si>
  <si>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</si>
  <si>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</si>
  <si>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</si>
  <si>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</si>
  <si>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</si>
  <si>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</si>
  <si>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</si>
  <si>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</si>
  <si>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</si>
  <si>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</si>
  <si>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</si>
  <si>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</si>
  <si>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</si>
  <si>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</si>
  <si>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</si>
  <si>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</si>
  <si>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</si>
  <si>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</si>
  <si>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</si>
  <si>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</si>
  <si>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</si>
  <si>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</si>
  <si>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</si>
  <si>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</si>
  <si>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</si>
  <si>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</si>
  <si>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</si>
  <si>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</si>
  <si>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</si>
  <si>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</si>
  <si>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</si>
  <si>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</si>
  <si>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</si>
  <si>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</si>
  <si>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</si>
  <si>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</si>
  <si>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</si>
  <si>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</si>
  <si>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</si>
  <si>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</si>
  <si>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</si>
  <si>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</si>
  <si>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</si>
  <si>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</si>
  <si>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</si>
  <si>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</si>
  <si>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</si>
  <si>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</si>
  <si>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</si>
  <si>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</si>
  <si>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</si>
  <si>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</si>
  <si>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</si>
  <si>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</si>
  <si>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</si>
  <si>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</si>
  <si>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</si>
  <si>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</si>
  <si>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</si>
  <si>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</si>
  <si>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</si>
  <si>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</si>
  <si>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</si>
  <si>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</si>
  <si>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</si>
  <si>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</si>
  <si>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</si>
  <si>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</si>
  <si>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</si>
  <si>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</si>
  <si>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</si>
  <si>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</si>
  <si>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</si>
  <si>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</si>
  <si>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</si>
  <si>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</si>
  <si>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</si>
  <si>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</si>
  <si>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</si>
  <si>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</si>
  <si>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</si>
  <si>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</si>
  <si>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</si>
  <si>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</si>
  <si>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</si>
  <si>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</si>
  <si>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</si>
  <si>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</si>
  <si>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</si>
  <si>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</si>
  <si>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</si>
  <si>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</si>
  <si>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</si>
  <si>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</si>
  <si>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</si>
  <si>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</si>
  <si>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</si>
  <si>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</si>
  <si>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</si>
  <si>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</si>
  <si>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</si>
  <si>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</si>
  <si>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</si>
  <si>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</si>
  <si>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</si>
  <si>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</si>
  <si>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</si>
  <si>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</si>
  <si>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</si>
  <si>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</si>
  <si>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</si>
  <si>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</si>
  <si>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</si>
  <si>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</si>
  <si>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</si>
  <si>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</si>
  <si>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</si>
  <si>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</si>
  <si>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</si>
  <si>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</si>
  <si>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</si>
  <si>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</si>
  <si>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</si>
  <si>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</si>
  <si>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</si>
  <si>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</si>
  <si>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</si>
  <si>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</si>
  <si>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</si>
  <si>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</si>
  <si>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</si>
  <si>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</si>
  <si>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</si>
  <si>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</si>
  <si>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</si>
  <si>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</si>
  <si>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</si>
  <si>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</si>
  <si>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</si>
  <si>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</si>
  <si>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</si>
  <si>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</si>
  <si>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</si>
  <si>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</si>
  <si>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</si>
  <si>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</si>
  <si>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</si>
  <si>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</si>
  <si>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</si>
  <si>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</si>
  <si>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</si>
  <si>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</si>
  <si>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</si>
  <si>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</si>
  <si>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</si>
  <si>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</si>
  <si>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</si>
  <si>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</si>
  <si>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</si>
  <si>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</si>
  <si>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</si>
  <si>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</si>
  <si>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</si>
  <si>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</si>
  <si>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</si>
  <si>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</si>
  <si>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</si>
  <si>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</si>
  <si>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</si>
  <si>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</si>
  <si>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</si>
  <si>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</si>
  <si>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</si>
  <si>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</si>
  <si>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</si>
  <si>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</si>
  <si>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</si>
  <si>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</si>
  <si>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</si>
  <si>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</si>
  <si>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</si>
  <si>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</si>
  <si>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</si>
  <si>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</si>
  <si>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</si>
  <si>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</si>
  <si>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</si>
  <si>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</si>
  <si>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</si>
  <si>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</si>
  <si>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</si>
  <si>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</si>
  <si>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</si>
  <si>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</si>
  <si>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</si>
  <si>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</si>
  <si>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</si>
  <si>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</si>
  <si>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</si>
  <si>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</si>
  <si>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</si>
  <si>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</si>
  <si>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</si>
  <si>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</si>
  <si>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</si>
  <si>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</si>
  <si>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</si>
  <si>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</si>
  <si>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</si>
  <si>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</si>
  <si>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</si>
  <si>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</si>
  <si>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</si>
  <si>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</si>
  <si>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</si>
  <si>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</si>
  <si>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</si>
  <si>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</si>
  <si>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</si>
  <si>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</si>
  <si>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</si>
  <si>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</si>
  <si>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</si>
  <si>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</si>
  <si>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</si>
  <si>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</si>
  <si>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</si>
  <si>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</si>
  <si>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</si>
  <si>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</si>
  <si>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</si>
  <si>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</si>
  <si>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</si>
  <si>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</si>
  <si>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</si>
  <si>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</si>
  <si>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</si>
  <si>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</si>
  <si>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</si>
  <si>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</si>
  <si>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</si>
  <si>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</si>
  <si>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</si>
  <si>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</si>
  <si>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</si>
  <si>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</si>
  <si>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</si>
  <si>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</si>
  <si>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</si>
  <si>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</si>
  <si>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</si>
  <si>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</si>
  <si>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</si>
  <si>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</si>
  <si>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</si>
  <si>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</si>
  <si>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</si>
  <si>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</si>
  <si>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</si>
  <si>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</si>
  <si>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</si>
  <si>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</si>
  <si>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</si>
  <si>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</si>
  <si>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</si>
  <si>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</si>
  <si>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</si>
  <si>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</si>
  <si>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</si>
  <si>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</si>
  <si>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</si>
  <si>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</si>
  <si>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</si>
  <si>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</si>
  <si>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</si>
  <si>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</si>
  <si>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</si>
  <si>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</si>
  <si>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</si>
  <si>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</si>
  <si>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</si>
  <si>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</si>
  <si>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</si>
  <si>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</si>
  <si>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</si>
  <si>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</si>
  <si>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</si>
  <si>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</si>
  <si>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</si>
  <si>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</si>
  <si>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</si>
  <si>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</si>
  <si>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</si>
  <si>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</si>
  <si>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</si>
  <si>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</si>
  <si>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</si>
  <si>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</si>
  <si>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</si>
  <si>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</si>
  <si>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</si>
  <si>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</si>
  <si>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</si>
  <si>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</si>
  <si>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</si>
  <si>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</si>
  <si>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</si>
  <si>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</si>
  <si>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</si>
  <si>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</si>
  <si>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</si>
  <si>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</si>
  <si>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</si>
  <si>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</si>
  <si>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</si>
  <si>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</si>
  <si>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</si>
  <si>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</si>
  <si>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</si>
  <si>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</si>
  <si>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</si>
  <si>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</si>
  <si>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</si>
  <si>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</si>
  <si>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</si>
  <si>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</si>
  <si>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</si>
  <si>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</si>
  <si>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</si>
  <si>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</si>
  <si>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</si>
  <si>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</si>
  <si>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</si>
  <si>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</si>
  <si>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</si>
  <si>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</si>
  <si>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</si>
  <si>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</si>
  <si>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</si>
  <si>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</si>
  <si>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</si>
  <si>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</si>
  <si>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</si>
  <si>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</si>
  <si>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</si>
  <si>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</si>
  <si>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</si>
  <si>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</si>
  <si>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</si>
  <si>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</si>
  <si>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</si>
  <si>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</si>
  <si>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</si>
  <si>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</si>
  <si>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</si>
  <si>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</si>
  <si>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</si>
  <si>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</si>
  <si>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</si>
  <si>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</si>
  <si>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</si>
  <si>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</si>
  <si>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</si>
  <si>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</si>
  <si>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</si>
  <si>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</si>
  <si>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</si>
  <si>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</si>
  <si>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</si>
  <si>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</si>
  <si>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</si>
  <si>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</si>
  <si>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</si>
  <si>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</si>
  <si>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</si>
  <si>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</si>
  <si>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</si>
  <si>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</si>
  <si>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</si>
  <si>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</si>
  <si>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</si>
  <si>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</si>
  <si>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</si>
  <si>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</si>
  <si>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</si>
  <si>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</si>
  <si>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</si>
  <si>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</si>
  <si>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</si>
  <si>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</si>
  <si>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</si>
  <si>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</si>
  <si>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</si>
  <si>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</si>
  <si>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</si>
  <si>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</si>
  <si>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</si>
  <si>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</si>
  <si>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</si>
  <si>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</si>
  <si>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</si>
  <si>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</si>
  <si>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</si>
  <si>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</si>
  <si>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</si>
  <si>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</si>
  <si>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</si>
  <si>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</si>
  <si>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</si>
  <si>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</si>
  <si>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</si>
  <si>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</si>
  <si>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</si>
  <si>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</si>
  <si>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</si>
  <si>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</si>
  <si>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</si>
  <si>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</si>
  <si>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</si>
  <si>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</si>
  <si>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</si>
  <si>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</si>
  <si>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</si>
  <si>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</si>
  <si>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</si>
  <si>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</si>
  <si>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</si>
  <si>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</si>
  <si>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</si>
  <si>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</si>
  <si>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</si>
  <si>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</si>
  <si>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</si>
  <si>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</si>
  <si>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</si>
  <si>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</si>
  <si>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</si>
  <si>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</si>
  <si>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</si>
  <si>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</si>
  <si>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</si>
  <si>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</si>
  <si>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</si>
  <si>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</si>
  <si>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</si>
  <si>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</si>
  <si>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</si>
  <si>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</si>
  <si>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</si>
  <si>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</si>
  <si>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</si>
  <si>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</si>
  <si>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</si>
  <si>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</si>
  <si>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</si>
  <si>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</si>
  <si>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</si>
  <si>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</si>
  <si>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</si>
  <si>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</si>
  <si>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</si>
  <si>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</si>
  <si>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</si>
  <si>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</si>
  <si>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</si>
  <si>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</si>
  <si>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</si>
  <si>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</si>
  <si>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</si>
  <si>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</si>
  <si>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</si>
  <si>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</si>
  <si>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</si>
  <si>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</si>
  <si>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</si>
  <si>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</si>
  <si>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</si>
  <si>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</si>
  <si>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</si>
  <si>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</si>
  <si>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</si>
  <si>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</si>
  <si>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</si>
  <si>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</si>
  <si>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</si>
  <si>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</si>
  <si>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</si>
  <si>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</si>
  <si>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</si>
  <si>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</si>
  <si>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</si>
  <si>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</si>
  <si>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</si>
  <si>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</si>
  <si>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</si>
  <si>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</si>
  <si>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</si>
  <si>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</si>
  <si>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</si>
  <si>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</si>
  <si>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</si>
  <si>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</si>
  <si>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</si>
  <si>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</si>
  <si>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</si>
  <si>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</si>
  <si>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</si>
  <si>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</si>
  <si>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</si>
  <si>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</si>
  <si>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</si>
  <si>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</si>
  <si>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</si>
  <si>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</si>
  <si>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</si>
  <si>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</si>
  <si>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</si>
  <si>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</si>
  <si>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</si>
  <si>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</si>
  <si>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</si>
  <si>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</si>
  <si>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</si>
  <si>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</si>
  <si>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</si>
  <si>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</si>
  <si>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</si>
  <si>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</si>
  <si>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</si>
  <si>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</si>
  <si>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</si>
  <si>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</si>
  <si>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</si>
  <si>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</si>
  <si>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</si>
  <si>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</si>
  <si>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</si>
  <si>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</si>
  <si>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</si>
  <si>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</si>
  <si>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</si>
  <si>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</si>
  <si>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</si>
  <si>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</si>
  <si>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</si>
  <si>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</si>
  <si>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</si>
  <si>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</si>
  <si>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</si>
  <si>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</si>
  <si>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</si>
  <si>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</si>
  <si>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</si>
  <si>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</si>
  <si>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</si>
  <si>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</si>
  <si>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</si>
  <si>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</si>
  <si>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</si>
  <si>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</si>
  <si>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</si>
  <si>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</si>
  <si>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</si>
  <si>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</si>
  <si>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</si>
  <si>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</si>
  <si>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</si>
  <si>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</si>
  <si>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</si>
  <si>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</si>
  <si>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</si>
  <si>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</si>
  <si>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</si>
  <si>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</si>
  <si>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</si>
  <si>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</si>
  <si>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</si>
  <si>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</si>
  <si>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</si>
  <si>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</si>
  <si>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</si>
  <si>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</si>
  <si>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</si>
  <si>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</si>
  <si>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</si>
  <si>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</si>
  <si>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</si>
  <si>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</si>
  <si>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</si>
  <si>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</si>
  <si>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</si>
  <si>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</si>
  <si>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</si>
  <si>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</si>
  <si>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</si>
  <si>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</si>
  <si>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</si>
  <si>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</si>
  <si>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</si>
  <si>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</si>
  <si>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</si>
  <si>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</si>
  <si>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</si>
  <si>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</si>
  <si>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</si>
  <si>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</si>
  <si>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</si>
  <si>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</si>
  <si>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</si>
  <si>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</si>
  <si>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</si>
  <si>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</si>
  <si>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</si>
  <si>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</si>
  <si>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</si>
  <si>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</si>
  <si>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</si>
  <si>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</si>
  <si>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</si>
  <si>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</si>
  <si>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</si>
  <si>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</si>
  <si>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</si>
  <si>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</si>
  <si>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</si>
  <si>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</si>
  <si>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</si>
  <si>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</si>
  <si>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</si>
  <si>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</si>
  <si>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</si>
  <si>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</si>
  <si>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</si>
  <si>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</si>
  <si>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</si>
  <si>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</si>
  <si>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</si>
  <si>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</si>
  <si>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</si>
  <si>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</si>
  <si>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</si>
  <si>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</si>
  <si>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</si>
  <si>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</si>
  <si>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</si>
  <si>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</si>
  <si>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</si>
  <si>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</si>
  <si>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</si>
  <si>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</si>
  <si>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</si>
  <si>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</si>
  <si>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</si>
  <si>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</si>
  <si>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</si>
  <si>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</si>
  <si>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</si>
  <si>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</si>
  <si>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</si>
  <si>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</si>
  <si>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</si>
  <si>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</si>
  <si>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</si>
  <si>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</si>
  <si>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</si>
  <si>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</si>
  <si>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</si>
  <si>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</si>
  <si>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</si>
  <si>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</si>
  <si>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</si>
  <si>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</si>
  <si>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</si>
  <si>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</si>
  <si>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</si>
  <si>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</si>
  <si>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</si>
  <si>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</si>
  <si>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</si>
  <si>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</si>
  <si>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</si>
  <si>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</si>
  <si>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</si>
  <si>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</si>
  <si>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</si>
  <si>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</si>
  <si>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</si>
  <si>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</si>
  <si>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</si>
  <si>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</si>
  <si>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</si>
  <si>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</si>
  <si>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</si>
  <si>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</si>
  <si>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</si>
  <si>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</si>
  <si>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</si>
  <si>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</si>
  <si>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</si>
  <si>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</si>
  <si>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</si>
  <si>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</si>
  <si>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</si>
  <si>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</si>
  <si>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</si>
  <si>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</si>
  <si>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</si>
  <si>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</si>
  <si>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</si>
  <si>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</si>
  <si>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</si>
  <si>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</si>
  <si>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</si>
  <si>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</si>
  <si>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</si>
  <si>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</si>
  <si>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</si>
  <si>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</si>
  <si>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</si>
  <si>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</si>
  <si>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</si>
  <si>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</si>
  <si>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</si>
  <si>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</si>
  <si>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</si>
  <si>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</si>
  <si>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</si>
  <si>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</si>
  <si>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</si>
  <si>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</si>
  <si>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</si>
  <si>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</si>
  <si>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</si>
  <si>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</si>
  <si>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</si>
  <si>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</si>
  <si>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</si>
  <si>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</si>
  <si>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</si>
  <si>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</si>
  <si>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</si>
  <si>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</si>
  <si>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</si>
  <si>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</si>
  <si>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</si>
  <si>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</si>
  <si>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</si>
  <si>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</si>
  <si>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</si>
  <si>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</si>
  <si>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</si>
  <si>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</si>
  <si>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</si>
  <si>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</si>
  <si>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</si>
  <si>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</si>
  <si>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</si>
  <si>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</si>
  <si>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</si>
  <si>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</si>
  <si>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</si>
  <si>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</si>
  <si>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</si>
  <si>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</si>
  <si>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</si>
  <si>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</si>
  <si>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</si>
  <si>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</si>
  <si>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</si>
  <si>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</si>
  <si>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</si>
  <si>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</si>
  <si>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</si>
  <si>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</si>
  <si>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</si>
  <si>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</si>
  <si>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</si>
  <si>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</si>
  <si>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</si>
  <si>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</si>
  <si>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</si>
  <si>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</si>
  <si>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</si>
  <si>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</si>
  <si>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</si>
  <si>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</si>
  <si>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</si>
  <si>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</si>
  <si>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</si>
  <si>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</si>
  <si>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</si>
  <si>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</si>
  <si>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</si>
  <si>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</si>
  <si>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</si>
  <si>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</si>
  <si>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</si>
  <si>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</si>
  <si>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</si>
  <si>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</si>
  <si>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</si>
  <si>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</si>
  <si>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</si>
  <si>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</si>
  <si>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</si>
  <si>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</si>
  <si>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</si>
  <si>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</si>
  <si>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</si>
  <si>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</si>
  <si>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</si>
  <si>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</si>
  <si>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</si>
  <si>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</si>
  <si>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</si>
  <si>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</si>
  <si>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</si>
  <si>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</si>
  <si>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</si>
  <si>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</si>
  <si>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</si>
  <si>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</si>
  <si>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</si>
  <si>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</si>
  <si>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</si>
  <si>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</si>
  <si>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</si>
  <si>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</si>
  <si>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</si>
  <si>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</si>
  <si>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</si>
  <si>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</si>
  <si>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</si>
  <si>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</si>
  <si>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</si>
  <si>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</si>
  <si>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</si>
  <si>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</si>
  <si>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</si>
  <si>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</si>
  <si>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</si>
  <si>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</si>
  <si>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</si>
  <si>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</si>
  <si>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</si>
  <si>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</si>
  <si>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</si>
  <si>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</si>
  <si>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</si>
  <si>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</si>
  <si>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</si>
  <si>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</si>
  <si>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</si>
  <si>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</si>
  <si>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</si>
  <si>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</si>
  <si>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</si>
  <si>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</si>
  <si>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</si>
  <si>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</si>
  <si>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</si>
  <si>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</si>
  <si>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</si>
  <si>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</si>
  <si>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</si>
  <si>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</si>
  <si>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</si>
  <si>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</si>
  <si>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</si>
  <si>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</si>
  <si>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</si>
  <si>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</si>
  <si>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</si>
  <si>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</si>
  <si>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</si>
  <si>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</si>
  <si>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</si>
  <si>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</si>
  <si>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</si>
  <si>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</si>
  <si>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</si>
  <si>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</si>
  <si>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</si>
  <si>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</si>
  <si>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</si>
  <si>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</si>
  <si>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</si>
  <si>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</si>
  <si>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</si>
  <si>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</si>
  <si>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</si>
  <si>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</si>
  <si>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</si>
  <si>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</si>
  <si>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</si>
  <si>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</si>
  <si>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</si>
  <si>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</si>
  <si>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</si>
  <si>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</si>
  <si>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</si>
  <si>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</si>
  <si>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</si>
  <si>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</si>
  <si>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</si>
  <si>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</si>
  <si>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</si>
  <si>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</si>
  <si>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</si>
  <si>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</si>
  <si>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</si>
  <si>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</si>
  <si>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</si>
  <si>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</si>
  <si>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</si>
  <si>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</si>
  <si>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</si>
  <si>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</si>
  <si>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</si>
  <si>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</si>
  <si>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</si>
  <si>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</si>
  <si>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</si>
  <si>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</si>
  <si>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</si>
  <si>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</si>
  <si>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</si>
  <si>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</si>
  <si>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</si>
  <si>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</si>
  <si>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</si>
  <si>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</si>
  <si>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</si>
  <si>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</si>
  <si>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</si>
  <si>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</si>
  <si>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</si>
  <si>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</si>
  <si>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</si>
  <si>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</si>
  <si>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</si>
  <si>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</si>
  <si>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</si>
  <si>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</si>
  <si>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</si>
  <si>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</si>
  <si>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</si>
  <si>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</si>
  <si>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</si>
  <si>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</si>
  <si>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</si>
  <si>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</si>
  <si>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</si>
  <si>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</si>
  <si>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</si>
  <si>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</si>
  <si>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</si>
  <si>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</si>
  <si>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</si>
  <si>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</si>
  <si>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</si>
  <si>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</si>
  <si>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</si>
  <si>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</si>
  <si>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</si>
  <si>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</si>
  <si>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</si>
  <si>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</si>
  <si>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</si>
  <si>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</si>
  <si>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</si>
  <si>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</si>
  <si>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</si>
  <si>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</si>
  <si>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</si>
  <si>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</si>
  <si>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</si>
  <si>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</si>
  <si>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</si>
  <si>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</si>
  <si>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</si>
  <si>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</si>
  <si>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</si>
  <si>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</si>
  <si>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</si>
  <si>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</si>
  <si>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</si>
  <si>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</si>
  <si>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</si>
  <si>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</si>
  <si>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</si>
  <si>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</si>
  <si>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</si>
  <si>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</si>
  <si>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</si>
  <si>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</si>
  <si>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</si>
  <si>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</si>
  <si>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</si>
  <si>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</si>
  <si>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</si>
  <si>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</si>
  <si>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</si>
  <si>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</si>
  <si>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</si>
  <si>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</si>
  <si>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</si>
  <si>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</si>
  <si>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</si>
  <si>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</si>
  <si>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</si>
  <si>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</si>
  <si>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</si>
  <si>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</si>
  <si>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</si>
  <si>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</si>
  <si>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</si>
  <si>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</si>
  <si>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</si>
  <si>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</si>
  <si>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</si>
  <si>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</si>
  <si>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</si>
  <si>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</si>
  <si>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</si>
  <si>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</si>
  <si>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</si>
  <si>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</si>
  <si>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</si>
  <si>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</si>
  <si>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</si>
  <si>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</si>
  <si>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</si>
  <si>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</si>
  <si>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</si>
  <si>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</si>
  <si>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</si>
  <si>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</si>
  <si>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</si>
  <si>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</si>
  <si>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</si>
  <si>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</si>
  <si>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</si>
  <si>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</si>
  <si>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</si>
  <si>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</si>
  <si>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</si>
  <si>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</si>
  <si>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</si>
  <si>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</si>
  <si>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</si>
  <si>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</si>
  <si>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</si>
  <si>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</si>
  <si>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</si>
  <si>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</si>
  <si>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</si>
  <si>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</si>
  <si>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</si>
  <si>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</si>
  <si>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</si>
  <si>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</si>
  <si>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</si>
  <si>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</si>
  <si>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</si>
  <si>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</si>
  <si>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</si>
  <si>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</si>
  <si>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</si>
  <si>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</si>
  <si>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</si>
  <si>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</si>
  <si>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</si>
  <si>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</si>
  <si>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</si>
  <si>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</si>
  <si>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</si>
  <si>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</si>
  <si>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</si>
  <si>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</si>
  <si>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</si>
  <si>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</si>
  <si>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</si>
  <si>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</si>
  <si>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</si>
  <si>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</si>
  <si>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</si>
  <si>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</si>
  <si>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</si>
  <si>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</si>
  <si>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</si>
  <si>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</si>
  <si>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</si>
  <si>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</si>
  <si>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</si>
  <si>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</si>
  <si>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</si>
  <si>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</si>
  <si>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</si>
  <si>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</si>
  <si>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</si>
  <si>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</si>
  <si>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</si>
  <si>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</si>
  <si>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</si>
  <si>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</si>
  <si>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</si>
  <si>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</si>
  <si>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</si>
  <si>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</si>
  <si>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</si>
  <si>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</si>
  <si>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</si>
  <si>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</si>
  <si>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</si>
  <si>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</si>
  <si>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</si>
  <si>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</si>
  <si>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</si>
  <si>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</si>
  <si>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</si>
  <si>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</si>
  <si>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</si>
  <si>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</si>
  <si>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</si>
  <si>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</si>
  <si>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</si>
  <si>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</si>
  <si>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</si>
  <si>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</si>
  <si>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</si>
  <si>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</si>
  <si>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</si>
  <si>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</si>
  <si>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</si>
  <si>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</si>
  <si>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</si>
  <si>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</si>
  <si>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</si>
  <si>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</si>
  <si>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</si>
  <si>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</si>
  <si>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</si>
  <si>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</si>
  <si>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</si>
  <si>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</si>
  <si>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</si>
  <si>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</si>
  <si>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</si>
  <si>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</si>
  <si>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</si>
  <si>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</si>
  <si>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</si>
  <si>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</si>
  <si>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</si>
  <si>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</si>
  <si>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</si>
  <si>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</si>
  <si>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</si>
  <si>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</si>
  <si>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</si>
  <si>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</si>
  <si>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</si>
  <si>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</si>
  <si>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</si>
  <si>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</si>
  <si>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</si>
  <si>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</si>
  <si>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</si>
  <si>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</si>
  <si>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</si>
  <si>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</si>
  <si>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</si>
  <si>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</si>
  <si>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</si>
  <si>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</si>
  <si>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</si>
  <si>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</si>
  <si>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</si>
  <si>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</si>
  <si>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</si>
  <si>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</si>
  <si>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</si>
  <si>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</si>
  <si>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</si>
  <si>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</si>
  <si>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</si>
  <si>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</si>
  <si>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</si>
  <si>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</si>
  <si>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</si>
  <si>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</si>
  <si>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</si>
  <si>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</si>
  <si>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</si>
  <si>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</si>
  <si>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</si>
  <si>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</si>
  <si>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</si>
  <si>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</si>
  <si>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</si>
  <si>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</si>
  <si>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</si>
  <si>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</si>
  <si>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</si>
  <si>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</si>
  <si>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</si>
  <si>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</si>
  <si>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</si>
  <si>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</si>
  <si>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</si>
  <si>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</si>
  <si>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</si>
  <si>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</si>
  <si>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</si>
  <si>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</si>
  <si>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</si>
  <si>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</si>
  <si>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</si>
  <si>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</si>
  <si>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</si>
  <si>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</si>
  <si>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</si>
  <si>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</si>
  <si>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</si>
  <si>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</si>
  <si>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</si>
  <si>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</si>
  <si>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</si>
  <si>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</si>
  <si>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</si>
  <si>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</si>
  <si>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</si>
  <si>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</si>
  <si>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</si>
  <si>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</si>
  <si>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</si>
  <si>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</si>
  <si>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</si>
  <si>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</si>
  <si>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</si>
  <si>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</si>
  <si>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</si>
  <si>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</si>
  <si>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</si>
  <si>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</si>
  <si>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</si>
  <si>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</si>
  <si>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</si>
  <si>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</si>
  <si>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</si>
  <si>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</si>
  <si>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</si>
  <si>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</si>
  <si>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</si>
  <si>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</si>
  <si>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</si>
  <si>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</si>
  <si>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</si>
  <si>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</si>
  <si>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</si>
  <si>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</si>
  <si>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</si>
  <si>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</si>
  <si>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</si>
  <si>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</si>
  <si>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</si>
  <si>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</si>
  <si>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</si>
  <si>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</si>
  <si>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</si>
  <si>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</si>
  <si>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</si>
  <si>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</si>
  <si>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</si>
  <si>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</si>
  <si>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</si>
  <si>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</si>
  <si>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</si>
  <si>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</si>
  <si>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</si>
  <si>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</si>
  <si>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</si>
  <si>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</si>
  <si>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</si>
  <si>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</si>
  <si>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</si>
  <si>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</si>
  <si>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</si>
  <si>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</si>
  <si>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</si>
  <si>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</si>
  <si>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</si>
  <si>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</si>
  <si>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</si>
  <si>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</si>
  <si>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</si>
  <si>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</si>
  <si>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</si>
  <si>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</si>
  <si>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</si>
  <si>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</si>
  <si>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</si>
  <si>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</si>
  <si>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</si>
  <si>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</si>
  <si>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</si>
  <si>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</si>
  <si>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</si>
  <si>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</si>
  <si>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</si>
  <si>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</si>
  <si>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</si>
  <si>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</si>
  <si>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</si>
  <si>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</si>
  <si>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</si>
  <si>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</si>
  <si>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</si>
  <si>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</si>
  <si>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</si>
  <si>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</si>
  <si>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</si>
  <si>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</si>
  <si>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</si>
  <si>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</si>
  <si>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</si>
  <si>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</si>
  <si>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</si>
  <si>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</si>
  <si>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</si>
  <si>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</si>
  <si>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</si>
  <si>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</si>
  <si>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</si>
  <si>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</si>
  <si>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</si>
  <si>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</si>
  <si>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</si>
  <si>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</si>
  <si>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</si>
  <si>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</si>
  <si>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</si>
  <si>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</si>
  <si>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</si>
  <si>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</si>
  <si>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</si>
  <si>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</si>
  <si>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</si>
  <si>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</si>
  <si>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</si>
  <si>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</si>
  <si>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</si>
  <si>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</si>
  <si>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</si>
  <si>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</si>
  <si>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</si>
  <si>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</si>
  <si>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</si>
  <si>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</si>
  <si>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</si>
  <si>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</si>
  <si>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</si>
  <si>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</si>
  <si>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</si>
  <si>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</si>
  <si>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</si>
  <si>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</si>
  <si>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</si>
  <si>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</si>
  <si>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</si>
  <si>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</si>
  <si>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</si>
  <si>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</si>
  <si>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</si>
  <si>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</si>
  <si>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</si>
  <si>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</si>
  <si>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</si>
  <si>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</si>
  <si>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</si>
  <si>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</si>
  <si>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</si>
  <si>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</si>
  <si>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</si>
  <si>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</si>
  <si>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</si>
  <si>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</si>
  <si>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</si>
  <si>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</si>
  <si>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</si>
  <si>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</si>
  <si>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</si>
  <si>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</si>
  <si>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</si>
  <si>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</si>
  <si>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</si>
  <si>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</si>
  <si>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</si>
  <si>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</si>
  <si>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</si>
  <si>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</si>
  <si>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</si>
  <si>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</si>
  <si>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</si>
  <si>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</si>
  <si>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</si>
  <si>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</si>
  <si>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</si>
  <si>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</si>
  <si>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</si>
  <si>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</si>
  <si>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</si>
  <si>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</si>
  <si>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</si>
  <si>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</si>
  <si>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</si>
  <si>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</si>
  <si>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</si>
  <si>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</si>
  <si>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</si>
  <si>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</si>
  <si>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</si>
  <si>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</si>
  <si>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</si>
  <si>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</si>
  <si>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</si>
  <si>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</si>
  <si>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</si>
  <si>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</si>
  <si>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</si>
  <si>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</si>
  <si>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</si>
  <si>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</si>
  <si>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</si>
  <si>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</si>
  <si>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</si>
  <si>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</si>
  <si>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</si>
  <si>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</si>
  <si>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</si>
  <si>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</si>
  <si>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</si>
  <si>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</si>
  <si>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</si>
  <si>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</si>
  <si>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</si>
  <si>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</si>
  <si>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</si>
  <si>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</si>
  <si>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</si>
  <si>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</si>
  <si>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</si>
  <si>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</si>
  <si>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</si>
  <si>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</si>
  <si>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</si>
  <si>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</si>
  <si>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</si>
  <si>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</si>
  <si>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</si>
  <si>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</si>
  <si>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</si>
  <si>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</si>
  <si>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</si>
  <si>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</si>
  <si>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</si>
  <si>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</si>
  <si>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</si>
  <si>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</si>
  <si>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</si>
  <si>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</si>
  <si>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</si>
  <si>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</si>
  <si>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</si>
  <si>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</si>
  <si>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</si>
  <si>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</si>
  <si>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</si>
  <si>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</si>
  <si>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</si>
  <si>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</si>
  <si>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</si>
  <si>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</si>
  <si>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</si>
  <si>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</si>
  <si>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</si>
  <si>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</si>
  <si>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</si>
  <si>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</si>
  <si>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</si>
  <si>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</si>
  <si>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</si>
  <si>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</si>
  <si>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</si>
  <si>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</si>
  <si>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</si>
  <si>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</si>
  <si>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</si>
  <si>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</si>
  <si>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</si>
  <si>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</si>
  <si>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</si>
  <si>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</si>
  <si>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</si>
  <si>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</si>
  <si>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</si>
  <si>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</si>
  <si>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</si>
  <si>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</si>
  <si>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</si>
  <si>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</si>
  <si>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</si>
  <si>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</si>
  <si>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</si>
  <si>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</si>
  <si>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</si>
  <si>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</si>
  <si>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</si>
  <si>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</si>
  <si>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</si>
  <si>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</si>
  <si>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</si>
  <si>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</si>
  <si>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</si>
  <si>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</si>
  <si>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</si>
  <si>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</si>
  <si>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</si>
  <si>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</si>
  <si>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</si>
  <si>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</si>
  <si>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</si>
  <si>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</si>
  <si>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</si>
  <si>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</si>
  <si>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</si>
  <si>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</si>
  <si>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</si>
  <si>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</si>
  <si>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</si>
  <si>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</si>
  <si>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</si>
  <si>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</si>
  <si>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</si>
  <si>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</si>
  <si>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</si>
  <si>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</si>
  <si>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</si>
  <si>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</si>
  <si>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</si>
  <si>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</si>
  <si>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</si>
  <si>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</si>
  <si>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</si>
  <si>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</si>
  <si>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</si>
  <si>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</si>
  <si>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</si>
  <si>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</si>
  <si>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</si>
  <si>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</si>
  <si>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</si>
  <si>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</si>
  <si>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</si>
  <si>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</si>
  <si>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</si>
  <si>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</si>
  <si>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</si>
  <si>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</si>
  <si>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</si>
  <si>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</si>
  <si>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</si>
  <si>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</si>
  <si>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</si>
  <si>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</si>
  <si>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</si>
  <si>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</si>
  <si>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</si>
  <si>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</si>
  <si>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</si>
  <si>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</si>
  <si>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</si>
  <si>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</si>
  <si>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</si>
  <si>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</si>
  <si>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</si>
  <si>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</si>
  <si>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</si>
  <si>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</si>
  <si>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</si>
  <si>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</si>
  <si>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</si>
  <si>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</si>
  <si>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</si>
  <si>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</si>
  <si>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</si>
  <si>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</si>
  <si>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</si>
  <si>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</si>
  <si>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</si>
  <si>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</si>
  <si>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</si>
  <si>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</si>
  <si>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</si>
  <si>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</si>
  <si>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</si>
  <si>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</si>
  <si>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</si>
  <si>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</si>
  <si>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</si>
  <si>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</si>
  <si>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</si>
  <si>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</si>
  <si>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</si>
  <si>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</si>
  <si>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</si>
  <si>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</si>
  <si>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</si>
  <si>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</si>
  <si>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</si>
  <si>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</si>
  <si>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</si>
  <si>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</si>
  <si>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</si>
  <si>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</si>
  <si>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</si>
  <si>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</si>
  <si>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</si>
  <si>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</si>
  <si>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</si>
  <si>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</si>
  <si>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</si>
  <si>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</si>
  <si>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</si>
  <si>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</si>
  <si>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</si>
  <si>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</si>
  <si>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</si>
  <si>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</si>
  <si>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</si>
  <si>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</si>
  <si>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</si>
  <si>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</si>
  <si>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</si>
  <si>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</si>
  <si>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</si>
  <si>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</si>
  <si>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</si>
  <si>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</si>
  <si>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</si>
  <si>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</si>
  <si>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</si>
  <si>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</si>
  <si>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</si>
  <si>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</si>
  <si>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</si>
  <si>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</si>
  <si>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</si>
  <si>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</si>
  <si>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</si>
  <si>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</si>
  <si>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</si>
  <si>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</si>
  <si>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</si>
  <si>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</si>
  <si>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</si>
  <si>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</si>
  <si>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</si>
  <si>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</si>
  <si>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</si>
  <si>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</si>
  <si>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</si>
  <si>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</si>
  <si>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</si>
  <si>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</si>
  <si>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</si>
  <si>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</si>
  <si>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</si>
  <si>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</si>
  <si>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</si>
  <si>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</si>
  <si>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</si>
  <si>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</si>
  <si>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</si>
  <si>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</si>
  <si>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</si>
  <si>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</si>
  <si>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</si>
  <si>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</si>
  <si>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</si>
  <si>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</si>
  <si>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</si>
  <si>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</si>
  <si>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</si>
  <si>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</si>
  <si>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</si>
  <si>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</si>
  <si>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</si>
  <si>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</si>
  <si>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</si>
  <si>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</si>
  <si>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</si>
  <si>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</si>
  <si>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</si>
  <si>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</si>
  <si>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</si>
  <si>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</si>
  <si>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</si>
  <si>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</si>
  <si>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</si>
  <si>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</si>
  <si>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</si>
  <si>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</si>
  <si>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</si>
  <si>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</si>
  <si>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</si>
  <si>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</si>
  <si>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</si>
  <si>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</si>
  <si>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</si>
  <si>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</si>
  <si>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</si>
  <si>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</si>
  <si>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</si>
  <si>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</si>
  <si>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</si>
  <si>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</si>
  <si>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</si>
  <si>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</si>
  <si>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</si>
  <si>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</si>
  <si>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</si>
  <si>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</si>
  <si>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</si>
  <si>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</si>
  <si>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</si>
  <si>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</si>
  <si>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</si>
  <si>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</si>
  <si>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</si>
  <si>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</si>
  <si>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</si>
  <si>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</si>
  <si>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</si>
  <si>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</si>
  <si>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</si>
  <si>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</si>
  <si>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</si>
  <si>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</si>
  <si>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</si>
  <si>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</si>
  <si>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</si>
  <si>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</si>
  <si>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</si>
  <si>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</si>
  <si>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</si>
  <si>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</si>
  <si>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</si>
  <si>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</si>
  <si>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</si>
  <si>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</si>
  <si>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</si>
  <si>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</si>
  <si>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</si>
  <si>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</si>
  <si>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</si>
  <si>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</si>
  <si>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</si>
  <si>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</si>
  <si>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</si>
  <si>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</si>
  <si>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</si>
  <si>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</si>
  <si>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</si>
  <si>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</si>
  <si>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</si>
  <si>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</si>
  <si>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</si>
  <si>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</si>
  <si>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</si>
  <si>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</si>
  <si>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</si>
  <si>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</si>
  <si>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</si>
  <si>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</si>
  <si>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</si>
  <si>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</si>
  <si>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</si>
  <si>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</si>
  <si>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</si>
  <si>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</si>
  <si>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</si>
  <si>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</si>
  <si>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</si>
  <si>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</si>
  <si>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</si>
  <si>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</si>
  <si>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</si>
  <si>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</si>
  <si>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</si>
  <si>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</si>
  <si>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</si>
  <si>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</si>
  <si>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</si>
  <si>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</si>
  <si>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</si>
  <si>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</si>
  <si>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</si>
  <si>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</si>
  <si>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</si>
  <si>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</si>
  <si>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</si>
  <si>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</si>
  <si>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</si>
  <si>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</si>
  <si>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</si>
  <si>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</si>
  <si>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</si>
  <si>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</si>
  <si>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</si>
  <si>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</si>
  <si>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</si>
  <si>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</si>
  <si>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</si>
  <si>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</si>
  <si>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</si>
  <si>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</si>
  <si>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</si>
  <si>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</si>
  <si>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</si>
  <si>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</si>
  <si>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</si>
  <si>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</si>
  <si>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</si>
  <si>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</si>
  <si>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</si>
  <si>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</si>
  <si>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</si>
  <si>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</si>
  <si>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</si>
  <si>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</si>
  <si>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</si>
  <si>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</si>
  <si>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</si>
  <si>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</si>
  <si>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</si>
  <si>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</si>
  <si>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</si>
  <si>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</si>
  <si>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</si>
  <si>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</si>
  <si>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</si>
  <si>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</si>
  <si>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</si>
  <si>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</si>
  <si>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</si>
  <si>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</si>
  <si>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</si>
  <si>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</si>
  <si>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</si>
  <si>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</si>
  <si>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</si>
  <si>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</si>
  <si>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</si>
  <si>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</si>
  <si>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</si>
  <si>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</si>
  <si>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</si>
  <si>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</si>
  <si>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</si>
  <si>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</si>
  <si>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</si>
  <si>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</si>
  <si>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</si>
  <si>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</si>
  <si>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</si>
  <si>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</si>
  <si>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</si>
  <si>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</si>
  <si>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</si>
  <si>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</si>
  <si>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</si>
  <si>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</si>
  <si>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</si>
  <si>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</si>
  <si>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</si>
  <si>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</si>
  <si>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</si>
  <si>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</si>
  <si>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</si>
  <si>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</si>
  <si>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</si>
  <si>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</si>
  <si>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</si>
  <si>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</si>
  <si>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</si>
  <si>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</si>
  <si>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</si>
  <si>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</si>
  <si>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</si>
  <si>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</si>
  <si>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</si>
  <si>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</si>
  <si>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</si>
  <si>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</si>
  <si>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</si>
  <si>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</si>
  <si>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</si>
  <si>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</si>
  <si>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</si>
  <si>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</si>
  <si>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</si>
  <si>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</si>
  <si>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</si>
  <si>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</si>
  <si>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</si>
  <si>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</si>
  <si>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</si>
  <si>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</si>
  <si>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</si>
  <si>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</si>
  <si>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</si>
  <si>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</si>
  <si>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</si>
  <si>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</si>
  <si>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</si>
  <si>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</si>
  <si>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</si>
  <si>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</si>
  <si>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</si>
  <si>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</si>
  <si>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</si>
  <si>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</si>
  <si>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</si>
  <si>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</si>
  <si>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</si>
  <si>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</si>
  <si>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</si>
  <si>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</si>
  <si>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</si>
  <si>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</si>
  <si>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</si>
  <si>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</si>
  <si>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</si>
  <si>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</si>
  <si>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</si>
  <si>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</si>
  <si>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</si>
  <si>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</si>
  <si>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</si>
  <si>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</si>
  <si>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</si>
  <si>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</si>
  <si>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</si>
  <si>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</si>
  <si>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</si>
  <si>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</si>
  <si>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</si>
  <si>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</si>
  <si>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</si>
  <si>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</si>
  <si>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</si>
  <si>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</si>
  <si>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</si>
  <si>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</si>
  <si>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</si>
  <si>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</si>
  <si>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</si>
  <si>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</si>
  <si>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</si>
  <si>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</si>
  <si>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</si>
  <si>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</si>
  <si>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</si>
  <si>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</si>
  <si>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</si>
  <si>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</si>
  <si>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</si>
  <si>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</si>
  <si>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</si>
  <si>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</si>
  <si>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</si>
  <si>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</si>
  <si>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</si>
  <si>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</si>
  <si>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</si>
  <si>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</si>
  <si>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</si>
  <si>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</si>
  <si>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</si>
  <si>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</si>
  <si>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</si>
  <si>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</si>
  <si>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</si>
  <si>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</si>
  <si>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</si>
  <si>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</si>
  <si>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</si>
  <si>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</si>
  <si>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</si>
  <si>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</si>
  <si>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</si>
  <si>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</si>
  <si>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</si>
  <si>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</si>
  <si>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</si>
  <si>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</si>
  <si>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</si>
  <si>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</si>
  <si>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</si>
  <si>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</si>
  <si>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</si>
  <si>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</si>
  <si>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</si>
  <si>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</si>
  <si>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</si>
  <si>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</si>
  <si>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</si>
  <si>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</si>
  <si>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</si>
  <si>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</si>
  <si>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</si>
  <si>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</si>
  <si>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</si>
  <si>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</si>
  <si>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</si>
  <si>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</si>
  <si>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</si>
  <si>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</si>
  <si>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</si>
  <si>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</si>
  <si>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</si>
  <si>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</si>
  <si>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</si>
  <si>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</si>
  <si>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</si>
  <si>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</si>
  <si>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</si>
  <si>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</si>
  <si>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</si>
  <si>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</si>
  <si>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</si>
  <si>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</si>
  <si>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</si>
  <si>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</si>
  <si>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</si>
  <si>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</si>
  <si>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</si>
  <si>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</si>
  <si>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</si>
  <si>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</si>
  <si>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</si>
  <si>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</si>
  <si>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</si>
  <si>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</si>
  <si>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</si>
  <si>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</si>
  <si>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</si>
  <si>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</si>
  <si>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</si>
  <si>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</si>
  <si>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</si>
  <si>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</si>
  <si>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</si>
  <si>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</si>
  <si>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</si>
  <si>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</si>
  <si>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</si>
  <si>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</si>
  <si>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</si>
  <si>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</si>
  <si>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</si>
  <si>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</si>
  <si>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</si>
  <si>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</si>
  <si>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</si>
  <si>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</si>
  <si>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</si>
  <si>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</si>
  <si>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</si>
  <si>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</si>
  <si>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</si>
  <si>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</si>
  <si>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</si>
  <si>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</si>
  <si>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</si>
  <si>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</si>
  <si>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</si>
  <si>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</si>
  <si>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</si>
  <si>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</si>
  <si>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</si>
  <si>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</si>
  <si>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</si>
  <si>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</si>
  <si>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</si>
  <si>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</si>
  <si>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</si>
  <si>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</si>
  <si>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</si>
  <si>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</si>
  <si>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</si>
  <si>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</si>
  <si>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</si>
  <si>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</si>
  <si>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</si>
  <si>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</si>
  <si>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</si>
  <si>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</si>
  <si>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</si>
  <si>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</si>
  <si>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</si>
  <si>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</si>
  <si>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</si>
  <si>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</si>
  <si>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</si>
  <si>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</si>
  <si>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</si>
  <si>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</si>
  <si>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</si>
  <si>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</si>
  <si>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</si>
  <si>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</si>
  <si>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</si>
  <si>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</si>
  <si>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</si>
  <si>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</si>
  <si>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</si>
  <si>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</si>
  <si>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</si>
  <si>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</si>
  <si>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</si>
  <si>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</si>
  <si>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</si>
  <si>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</si>
  <si>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</si>
  <si>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</si>
  <si>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</si>
  <si>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</si>
  <si>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</si>
  <si>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</si>
  <si>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</si>
  <si>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</si>
  <si>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</si>
  <si>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</si>
  <si>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</si>
  <si>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</si>
  <si>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</si>
  <si>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</si>
  <si>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</si>
  <si>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</si>
  <si>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</si>
  <si>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</si>
  <si>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</si>
  <si>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</si>
  <si>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</si>
  <si>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</si>
  <si>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</si>
  <si>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</si>
  <si>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</si>
  <si>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</si>
  <si>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</si>
  <si>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</si>
  <si>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</si>
  <si>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</si>
  <si>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</si>
  <si>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</si>
  <si>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</si>
  <si>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</si>
  <si>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</si>
  <si>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</si>
  <si>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</si>
  <si>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</si>
  <si>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</si>
  <si>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</si>
  <si>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</si>
  <si>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</si>
  <si>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</si>
  <si>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</si>
  <si>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</si>
  <si>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</si>
  <si>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</si>
  <si>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</si>
  <si>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</si>
  <si>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</si>
  <si>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</si>
  <si>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</si>
  <si>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</si>
  <si>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</si>
  <si>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</si>
  <si>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</si>
  <si>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</si>
  <si>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</si>
  <si>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</si>
  <si>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</si>
  <si>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</si>
  <si>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</si>
  <si>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</si>
  <si>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</si>
  <si>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</si>
  <si>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</si>
  <si>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</si>
  <si>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</si>
  <si>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</si>
  <si>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</si>
  <si>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</si>
  <si>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</si>
  <si>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</si>
  <si>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</si>
  <si>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</si>
  <si>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</si>
  <si>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</si>
  <si>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</si>
  <si>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</si>
  <si>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</si>
  <si>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</si>
  <si>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</si>
  <si>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</si>
  <si>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</si>
  <si>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</si>
  <si>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</si>
  <si>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</si>
  <si>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</si>
  <si>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</si>
  <si>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</si>
  <si>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</si>
  <si>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</si>
  <si>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</si>
  <si>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</si>
  <si>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</si>
  <si>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</si>
  <si>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</si>
  <si>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</si>
  <si>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</si>
  <si>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</si>
  <si>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</si>
  <si>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</si>
  <si>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</si>
  <si>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</si>
  <si>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</si>
  <si>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</si>
  <si>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</si>
  <si>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</si>
  <si>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</si>
  <si>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</si>
  <si>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</si>
  <si>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</si>
  <si>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</si>
  <si>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</si>
  <si>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</si>
  <si>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</si>
  <si>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</si>
  <si>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</si>
  <si>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</si>
  <si>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</si>
  <si>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</si>
  <si>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</si>
  <si>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</si>
  <si>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</si>
  <si>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</si>
  <si>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</si>
  <si>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</si>
  <si>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</si>
  <si>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</si>
  <si>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</si>
  <si>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</si>
  <si>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</si>
  <si>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</si>
  <si>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</si>
  <si>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</si>
  <si>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</si>
  <si>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</si>
  <si>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</si>
  <si>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</si>
  <si>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</si>
  <si>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</si>
  <si>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</si>
  <si>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</si>
  <si>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</si>
  <si>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</si>
  <si>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</si>
  <si>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</si>
  <si>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</si>
  <si>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</si>
  <si>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</si>
  <si>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</si>
  <si>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</si>
  <si>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</si>
  <si>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</si>
  <si>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</si>
  <si>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</si>
  <si>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</si>
  <si>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</si>
  <si>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</si>
  <si>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</si>
  <si>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</si>
  <si>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</si>
  <si>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</si>
  <si>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</si>
  <si>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</si>
  <si>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</si>
  <si>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</si>
  <si>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</si>
  <si>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</si>
  <si>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</si>
  <si>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</si>
  <si>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</si>
  <si>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</si>
  <si>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</si>
  <si>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</si>
  <si>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</si>
  <si>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</si>
  <si>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</si>
  <si>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</si>
  <si>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</si>
  <si>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</si>
  <si>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</si>
  <si>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</si>
  <si>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</si>
  <si>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</si>
  <si>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</si>
  <si>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</si>
  <si>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</si>
  <si>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</si>
  <si>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</si>
  <si>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</si>
  <si>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</si>
  <si>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</si>
  <si>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</si>
  <si>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</si>
  <si>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</si>
  <si>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</si>
  <si>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</si>
  <si>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</si>
  <si>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</si>
  <si>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</si>
  <si>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</si>
  <si>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</si>
  <si>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</si>
  <si>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</si>
  <si>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</si>
  <si>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</si>
  <si>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</si>
  <si>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</si>
  <si>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</si>
  <si>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</si>
  <si>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</si>
  <si>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</si>
  <si>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</si>
  <si>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</si>
  <si>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</si>
  <si>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</si>
  <si>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</si>
  <si>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</si>
  <si>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</si>
  <si>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</si>
  <si>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</si>
  <si>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</si>
  <si>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</si>
  <si>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</si>
  <si>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</si>
  <si>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</si>
  <si>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</si>
  <si>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</si>
  <si>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</si>
  <si>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</si>
  <si>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</si>
  <si>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</si>
  <si>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</si>
  <si>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</si>
  <si>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</si>
  <si>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</si>
  <si>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</si>
  <si>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</si>
  <si>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</si>
  <si>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</si>
  <si>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</si>
  <si>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</si>
  <si>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</si>
  <si>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</si>
  <si>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</si>
  <si>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</si>
  <si>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</si>
  <si>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</si>
  <si>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</si>
  <si>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</si>
  <si>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</si>
  <si>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</si>
  <si>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</si>
  <si>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</si>
  <si>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</si>
  <si>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</si>
  <si>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</si>
  <si>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</si>
  <si>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</si>
  <si>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</si>
  <si>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</si>
  <si>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</si>
  <si>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</si>
  <si>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</si>
  <si>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</si>
  <si>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</si>
  <si>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</si>
  <si>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</si>
  <si>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</si>
  <si>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</si>
  <si>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</si>
  <si>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</si>
  <si>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</si>
  <si>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</si>
  <si>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</si>
  <si>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</si>
  <si>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</si>
  <si>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</si>
  <si>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</si>
  <si>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</si>
  <si>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</si>
  <si>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</si>
  <si>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</si>
  <si>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</si>
  <si>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</si>
  <si>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</si>
  <si>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</si>
  <si>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</si>
  <si>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</si>
  <si>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</si>
  <si>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</si>
  <si>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</si>
  <si>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</si>
  <si>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</si>
  <si>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</si>
  <si>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</si>
  <si>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</si>
  <si>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</si>
  <si>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</si>
  <si>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</si>
  <si>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</si>
  <si>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</si>
  <si>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</si>
  <si>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</si>
  <si>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</si>
  <si>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</si>
  <si>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</si>
  <si>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</si>
  <si>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</si>
  <si>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</si>
  <si>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</si>
  <si>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</si>
  <si>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</si>
  <si>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</si>
  <si>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</si>
  <si>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</si>
  <si>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</si>
  <si>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</si>
  <si>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</si>
  <si>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</si>
  <si>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</si>
  <si>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</si>
  <si>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</si>
  <si>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</si>
  <si>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</si>
  <si>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</si>
  <si>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</si>
  <si>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</si>
  <si>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</si>
  <si>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</si>
  <si>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</si>
  <si>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</si>
  <si>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</si>
  <si>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</si>
  <si>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</si>
  <si>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</si>
  <si>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</si>
  <si>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</si>
  <si>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</si>
  <si>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</si>
  <si>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</si>
  <si>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</si>
  <si>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</si>
  <si>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</si>
  <si>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</si>
  <si>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</si>
  <si>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</si>
  <si>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</si>
  <si>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</si>
  <si>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</si>
  <si>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</si>
  <si>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</si>
  <si>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</si>
  <si>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</si>
  <si>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</si>
  <si>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</si>
  <si>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</si>
  <si>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</si>
  <si>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</si>
  <si>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</si>
  <si>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</si>
  <si>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</si>
  <si>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</si>
  <si>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</si>
  <si>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</si>
  <si>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</si>
  <si>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</si>
  <si>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</si>
  <si>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</si>
  <si>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</si>
  <si>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</si>
  <si>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</si>
  <si>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</si>
  <si>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</si>
  <si>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</si>
  <si>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</si>
  <si>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</si>
  <si>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</si>
  <si>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</si>
  <si>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</si>
  <si>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</si>
  <si>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</si>
  <si>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</si>
  <si>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</si>
  <si>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</si>
  <si>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</si>
  <si>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</si>
  <si>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</si>
  <si>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</si>
  <si>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</si>
  <si>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</si>
  <si>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</si>
  <si>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</si>
  <si>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</si>
  <si>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</si>
  <si>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</si>
  <si>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</si>
  <si>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</si>
  <si>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</si>
  <si>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</si>
  <si>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</si>
  <si>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</si>
  <si>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</si>
  <si>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</si>
  <si>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</si>
  <si>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</si>
  <si>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</si>
  <si>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</si>
  <si>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</si>
  <si>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</si>
  <si>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</si>
  <si>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</si>
  <si>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</si>
  <si>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</si>
  <si>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</si>
  <si>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</si>
  <si>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</si>
  <si>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</si>
  <si>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</si>
  <si>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</si>
  <si>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</si>
  <si>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</si>
  <si>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</si>
  <si>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</si>
  <si>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</si>
  <si>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</si>
  <si>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</si>
  <si>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</si>
  <si>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</si>
  <si>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</si>
  <si>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</si>
  <si>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</si>
  <si>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</si>
  <si>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</si>
  <si>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</si>
  <si>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</si>
  <si>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</si>
  <si>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</si>
  <si>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</si>
  <si>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</si>
  <si>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</si>
  <si>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</si>
  <si>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</si>
  <si>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</si>
  <si>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</si>
  <si>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</si>
  <si>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</si>
  <si>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</si>
  <si>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</si>
  <si>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</si>
  <si>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</si>
  <si>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</si>
  <si>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</si>
  <si>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</si>
  <si>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</si>
  <si>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</si>
  <si>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</si>
  <si>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</si>
  <si>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</si>
  <si>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</si>
  <si>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</si>
  <si>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</si>
  <si>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</si>
  <si>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</si>
  <si>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</si>
  <si>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</si>
  <si>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</si>
  <si>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</si>
  <si>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</si>
  <si>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</si>
  <si>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</si>
  <si>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</si>
  <si>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</si>
  <si>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</si>
  <si>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</si>
  <si>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</si>
  <si>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</si>
  <si>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</si>
  <si>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</si>
  <si>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</si>
  <si>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</si>
  <si>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</si>
  <si>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</si>
  <si>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</si>
  <si>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</si>
  <si>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</si>
  <si>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</si>
  <si>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</si>
  <si>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</si>
  <si>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</si>
  <si>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</si>
  <si>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</si>
  <si>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</si>
  <si>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</si>
  <si>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</si>
  <si>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</si>
  <si>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</si>
  <si>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</si>
  <si>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</si>
  <si>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</si>
  <si>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</si>
  <si>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</si>
  <si>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</si>
  <si>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</si>
  <si>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</si>
  <si>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</si>
  <si>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</si>
  <si>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</si>
  <si>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</si>
  <si>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</si>
  <si>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</si>
  <si>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</si>
  <si>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</si>
  <si>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</si>
  <si>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</si>
  <si>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</si>
  <si>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</si>
  <si>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</si>
  <si>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</si>
  <si>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</si>
  <si>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</si>
  <si>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</si>
  <si>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</si>
  <si>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</si>
  <si>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</si>
  <si>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</si>
  <si>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</si>
  <si>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</si>
  <si>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</si>
  <si>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</si>
  <si>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</si>
  <si>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</si>
  <si>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</si>
  <si>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</si>
  <si>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</si>
  <si>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</si>
  <si>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</si>
  <si>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</si>
  <si>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</si>
  <si>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</si>
  <si>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</si>
  <si>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</si>
  <si>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</si>
  <si>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</si>
  <si>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</si>
  <si>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</si>
  <si>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</si>
  <si>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</si>
  <si>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</si>
  <si>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</si>
  <si>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</si>
  <si>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</si>
  <si>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</si>
  <si>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</si>
  <si>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</si>
  <si>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</si>
  <si>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</si>
  <si>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</si>
  <si>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</si>
  <si>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</si>
  <si>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</si>
  <si>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</si>
  <si>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</si>
  <si>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</si>
  <si>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</si>
  <si>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</si>
  <si>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</si>
  <si>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</si>
  <si>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</si>
  <si>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</si>
  <si>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</si>
  <si>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</si>
  <si>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</si>
  <si>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</si>
  <si>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</si>
  <si>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</si>
  <si>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</si>
  <si>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</si>
  <si>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</si>
  <si>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</si>
  <si>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</si>
  <si>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</si>
  <si>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</si>
  <si>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</si>
  <si>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</si>
  <si>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</si>
  <si>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</si>
  <si>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</si>
  <si>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</si>
  <si>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</si>
  <si>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</si>
  <si>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</si>
  <si>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</si>
  <si>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</si>
  <si>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</si>
  <si>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</si>
  <si>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</si>
  <si>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</si>
  <si>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</si>
  <si>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</si>
  <si>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</si>
  <si>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</si>
  <si>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</si>
  <si>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</si>
  <si>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</si>
  <si>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</si>
  <si>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</si>
  <si>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</si>
  <si>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</si>
  <si>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</si>
  <si>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</si>
  <si>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</si>
  <si>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</si>
  <si>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</si>
  <si>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</si>
  <si>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</si>
  <si>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</si>
  <si>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</si>
  <si>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</si>
  <si>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</si>
  <si>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</si>
  <si>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</si>
  <si>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</si>
  <si>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</si>
  <si>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</si>
  <si>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</si>
  <si>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</si>
  <si>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</si>
  <si>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</si>
  <si>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</si>
  <si>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</si>
  <si>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</si>
  <si>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</si>
  <si>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</si>
  <si>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</si>
  <si>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</si>
  <si>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</si>
  <si>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</si>
  <si>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</si>
  <si>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</si>
  <si>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</si>
  <si>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</si>
  <si>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</si>
  <si>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</si>
  <si>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</si>
  <si>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</si>
  <si>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</si>
  <si>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</si>
  <si>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</si>
  <si>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</si>
  <si>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</si>
  <si>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</si>
  <si>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</si>
  <si>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</si>
  <si>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</si>
  <si>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</si>
  <si>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</si>
  <si>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</si>
  <si>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</si>
  <si>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</si>
  <si>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</si>
  <si>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</si>
  <si>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</si>
  <si>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</si>
  <si>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</si>
  <si>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</si>
  <si>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</si>
  <si>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</si>
  <si>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</si>
  <si>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</si>
  <si>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</si>
  <si>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</si>
  <si>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</si>
  <si>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</si>
  <si>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</si>
  <si>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</si>
  <si>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</si>
  <si>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</si>
  <si>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</si>
  <si>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</si>
  <si>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</si>
  <si>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</si>
  <si>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</si>
  <si>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</si>
  <si>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</si>
  <si>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</si>
  <si>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</si>
  <si>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</si>
  <si>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</si>
  <si>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</si>
  <si>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</si>
  <si>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</si>
  <si>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</si>
  <si>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</si>
  <si>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</si>
  <si>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</si>
  <si>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</si>
  <si>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</si>
  <si>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</si>
  <si>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</si>
  <si>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</si>
  <si>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</si>
  <si>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</si>
  <si>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</si>
  <si>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</si>
  <si>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</si>
  <si>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</si>
  <si>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</si>
  <si>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</si>
  <si>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</si>
  <si>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</si>
  <si>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</si>
  <si>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</si>
  <si>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</si>
  <si>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</si>
  <si>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</si>
  <si>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</si>
  <si>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</si>
  <si>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</si>
  <si>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</si>
  <si>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</si>
  <si>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</si>
  <si>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</si>
  <si>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</si>
  <si>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</si>
  <si>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</si>
  <si>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</si>
  <si>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</si>
  <si>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</si>
  <si>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</si>
  <si>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</si>
  <si>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</si>
  <si>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</si>
  <si>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</si>
  <si>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</si>
  <si>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</si>
  <si>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</si>
  <si>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</si>
  <si>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</si>
  <si>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</si>
  <si>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</si>
  <si>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</si>
  <si>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</si>
  <si>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</si>
  <si>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</si>
  <si>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</si>
  <si>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</si>
  <si>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</si>
  <si>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</si>
  <si>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</si>
  <si>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</si>
  <si>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</si>
  <si>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</si>
  <si>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</si>
  <si>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</si>
  <si>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</si>
  <si>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</si>
  <si>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</si>
  <si>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</si>
  <si>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</si>
  <si>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</si>
  <si>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</si>
  <si>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</si>
  <si>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</si>
  <si>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</si>
  <si>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</si>
  <si>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</si>
  <si>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</si>
  <si>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</si>
  <si>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</si>
  <si>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</si>
  <si>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</si>
  <si>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</si>
  <si>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</si>
  <si>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</si>
  <si>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</si>
  <si>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</si>
  <si>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</si>
  <si>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</si>
  <si>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</si>
  <si>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</si>
  <si>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</si>
  <si>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</si>
  <si>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</si>
  <si>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</si>
  <si>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</si>
  <si>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</si>
  <si>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</si>
  <si>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</si>
  <si>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</si>
  <si>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</si>
  <si>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</si>
  <si>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</si>
  <si>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</si>
  <si>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</si>
  <si>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</si>
  <si>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</si>
  <si>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</si>
  <si>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</si>
  <si>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</si>
  <si>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</si>
  <si>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</si>
  <si>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</si>
  <si>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</si>
  <si>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</si>
  <si>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</si>
  <si>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</si>
  <si>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</si>
  <si>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</si>
  <si>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</si>
  <si>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</si>
  <si>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</si>
  <si>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</si>
  <si>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</si>
  <si>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</si>
  <si>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</si>
  <si>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</si>
  <si>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</si>
  <si>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</si>
  <si>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</si>
  <si>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</si>
  <si>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</si>
  <si>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</si>
  <si>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</si>
  <si>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</si>
  <si>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</si>
  <si>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</si>
  <si>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</si>
  <si>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</si>
  <si>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</si>
  <si>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</si>
  <si>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</si>
  <si>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</si>
  <si>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</si>
  <si>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</si>
  <si>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</si>
  <si>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</si>
  <si>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</si>
  <si>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</si>
  <si>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</si>
  <si>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</si>
  <si>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</si>
  <si>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</si>
  <si>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</si>
  <si>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</si>
  <si>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</si>
  <si>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</si>
  <si>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</si>
  <si>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</si>
  <si>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</si>
  <si>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</si>
  <si>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</si>
  <si>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</si>
  <si>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</si>
  <si>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</si>
  <si>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</si>
  <si>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</si>
  <si>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</si>
  <si>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</si>
  <si>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</si>
  <si>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</si>
  <si>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</si>
  <si>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</si>
  <si>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</si>
  <si>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</si>
  <si>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</si>
  <si>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</si>
  <si>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</si>
  <si>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</si>
  <si>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</si>
  <si>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</si>
  <si>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</si>
  <si>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</si>
  <si>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</si>
  <si>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</si>
  <si>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</si>
  <si>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</si>
  <si>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</si>
  <si>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</si>
  <si>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</si>
  <si>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</si>
  <si>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</si>
  <si>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</si>
  <si>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</si>
  <si>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</si>
  <si>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</si>
  <si>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</si>
  <si>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</si>
  <si>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</si>
  <si>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</si>
  <si>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</si>
  <si>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</si>
  <si>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</si>
  <si>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</si>
  <si>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</si>
  <si>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</si>
  <si>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</si>
  <si>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</si>
  <si>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</si>
  <si>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</si>
  <si>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</si>
  <si>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</si>
  <si>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</si>
  <si>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</si>
  <si>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</si>
  <si>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</si>
  <si>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</si>
  <si>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</si>
  <si>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</si>
  <si>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</si>
  <si>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</si>
  <si>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</si>
  <si>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</si>
  <si>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</si>
  <si>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</si>
  <si>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</si>
  <si>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</si>
  <si>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</si>
  <si>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</si>
  <si>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</si>
  <si>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</si>
  <si>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</si>
  <si>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</si>
  <si>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</si>
  <si>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</si>
  <si>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</si>
  <si>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</si>
  <si>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</si>
  <si>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</si>
  <si>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</si>
  <si>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</si>
  <si>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</si>
  <si>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</si>
  <si>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</si>
  <si>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</si>
  <si>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</si>
  <si>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</si>
  <si>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</si>
  <si>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</si>
  <si>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</si>
  <si>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</si>
  <si>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</si>
  <si>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</si>
  <si>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</si>
  <si>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</si>
  <si>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</si>
  <si>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</si>
  <si>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</si>
  <si>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</si>
  <si>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</si>
  <si>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</si>
  <si>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</si>
  <si>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</si>
  <si>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</si>
  <si>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</si>
  <si>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</si>
  <si>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</si>
  <si>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</si>
  <si>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</si>
  <si>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</si>
  <si>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</si>
  <si>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</si>
  <si>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</si>
  <si>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</si>
  <si>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</si>
  <si>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</si>
  <si>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</si>
  <si>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</si>
  <si>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</si>
  <si>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</si>
  <si>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</si>
  <si>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</si>
  <si>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</si>
  <si>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</si>
  <si>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</si>
  <si>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</si>
  <si>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</si>
  <si>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</si>
  <si>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</si>
  <si>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</si>
  <si>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</si>
  <si>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</si>
  <si>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</si>
  <si>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</si>
  <si>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</si>
  <si>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</si>
  <si>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</si>
  <si>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</si>
  <si>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</si>
  <si>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</si>
  <si>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</si>
  <si>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</si>
  <si>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</si>
  <si>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</si>
  <si>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</si>
  <si>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</si>
  <si>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</si>
  <si>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</si>
  <si>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</si>
  <si>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</si>
  <si>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</si>
  <si>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</si>
  <si>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</si>
  <si>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</si>
  <si>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</si>
  <si>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</si>
  <si>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</si>
  <si>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</si>
  <si>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</si>
  <si>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</si>
  <si>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</si>
  <si>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</si>
  <si>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</si>
  <si>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</si>
  <si>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</si>
  <si>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</si>
  <si>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</si>
  <si>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</si>
  <si>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</si>
  <si>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</si>
  <si>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</si>
  <si>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</si>
  <si>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</si>
  <si>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</si>
  <si>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</si>
  <si>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</si>
  <si>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</si>
  <si>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</si>
  <si>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</si>
  <si>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</si>
  <si>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</si>
  <si>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</si>
  <si>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</si>
  <si>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</si>
  <si>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</si>
  <si>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</si>
  <si>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</si>
  <si>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</si>
  <si>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</si>
  <si>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</si>
  <si>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</si>
  <si>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</si>
  <si>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</si>
  <si>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</si>
  <si>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</si>
  <si>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</si>
  <si>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</si>
  <si>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</si>
  <si>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</si>
  <si>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</si>
  <si>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</si>
  <si>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</si>
  <si>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</si>
  <si>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</si>
  <si>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</si>
  <si>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</si>
  <si>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</si>
  <si>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</si>
  <si>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</si>
  <si>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</si>
  <si>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</si>
  <si>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</si>
  <si>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</si>
  <si>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</si>
  <si>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</si>
  <si>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</si>
  <si>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</si>
  <si>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</si>
  <si>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</si>
  <si>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</si>
  <si>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</si>
  <si>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</si>
  <si>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</si>
  <si>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</si>
  <si>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</si>
  <si>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</si>
  <si>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</si>
  <si>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</si>
  <si>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</si>
  <si>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</si>
  <si>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</si>
  <si>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</si>
  <si>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</si>
  <si>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</si>
  <si>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</si>
  <si>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</si>
  <si>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</si>
  <si>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</si>
  <si>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</si>
  <si>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</si>
  <si>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</si>
  <si>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</si>
  <si>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</si>
  <si>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</si>
  <si>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</si>
  <si>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</si>
  <si>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</si>
  <si>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</si>
  <si>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</si>
  <si>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</si>
  <si>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</si>
  <si>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</si>
  <si>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</si>
  <si>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</si>
  <si>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</si>
  <si>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</si>
  <si>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</si>
  <si>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</si>
  <si>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</si>
  <si>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</si>
  <si>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</si>
  <si>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</si>
  <si>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</si>
  <si>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</si>
  <si>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</si>
  <si>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</si>
  <si>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</si>
  <si>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</si>
  <si>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</si>
  <si>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</si>
  <si>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</si>
  <si>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</si>
  <si>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</si>
  <si>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</si>
  <si>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</si>
  <si>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</si>
  <si>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</si>
  <si>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</si>
  <si>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</si>
  <si>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</si>
  <si>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</si>
  <si>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</si>
  <si>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</si>
  <si>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</si>
  <si>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</si>
  <si>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</si>
  <si>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</si>
  <si>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</si>
  <si>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</si>
  <si>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</si>
  <si>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</si>
  <si>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</si>
  <si>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</si>
  <si>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</si>
  <si>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</si>
  <si>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</si>
  <si>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</si>
  <si>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</si>
  <si>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</si>
  <si>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</si>
  <si>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</si>
  <si>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</si>
  <si>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</si>
  <si>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</si>
  <si>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</si>
  <si>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</si>
  <si>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</si>
  <si>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</si>
  <si>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</si>
  <si>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</si>
  <si>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</si>
  <si>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</si>
  <si>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</si>
  <si>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</si>
  <si>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</si>
  <si>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</si>
  <si>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</si>
  <si>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</si>
  <si>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</si>
  <si>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</si>
  <si>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</si>
  <si>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</si>
  <si>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</si>
  <si>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</si>
  <si>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</si>
  <si>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</si>
  <si>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</si>
  <si>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</si>
  <si>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</si>
  <si>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</si>
  <si>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</si>
  <si>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</si>
  <si>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</si>
  <si>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</si>
  <si>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</si>
  <si>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</si>
  <si>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</si>
  <si>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</si>
  <si>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</si>
  <si>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</si>
  <si>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</si>
  <si>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</si>
  <si>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</si>
  <si>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</si>
  <si>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</si>
  <si>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</si>
  <si>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</si>
  <si>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</si>
  <si>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</si>
  <si>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</si>
  <si>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</si>
  <si>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</si>
  <si>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</si>
  <si>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</si>
  <si>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</si>
  <si>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</si>
  <si>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</si>
  <si>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</si>
  <si>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</si>
  <si>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</si>
  <si>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</si>
  <si>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</si>
  <si>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</si>
  <si>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</si>
  <si>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</si>
  <si>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</si>
  <si>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</si>
  <si>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</si>
  <si>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</si>
  <si>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</si>
  <si>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</si>
  <si>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</si>
  <si>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</si>
  <si>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</si>
  <si>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</si>
  <si>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</si>
  <si>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</si>
  <si>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</si>
  <si>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</si>
  <si>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</si>
  <si>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</si>
  <si>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</si>
  <si>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</si>
  <si>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</si>
  <si>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</si>
  <si>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</si>
  <si>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</si>
  <si>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</si>
  <si>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</si>
  <si>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</si>
  <si>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</si>
  <si>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</si>
  <si>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</si>
  <si>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</si>
  <si>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</si>
  <si>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</si>
  <si>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</si>
  <si>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</si>
  <si>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</si>
  <si>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</si>
  <si>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</si>
  <si>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</si>
  <si>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</si>
  <si>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</si>
  <si>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</si>
  <si>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</si>
  <si>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</si>
  <si>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</si>
  <si>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</si>
  <si>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</si>
  <si>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</si>
  <si>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</si>
  <si>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</si>
  <si>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</si>
  <si>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</si>
  <si>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</si>
  <si>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</si>
  <si>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</si>
  <si>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</si>
  <si>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</si>
  <si>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</si>
  <si>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</si>
  <si>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</si>
  <si>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</si>
  <si>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</si>
  <si>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</si>
  <si>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</si>
  <si>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</si>
  <si>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</si>
  <si>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</si>
  <si>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</si>
  <si>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</si>
  <si>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</si>
  <si>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</si>
  <si>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</si>
  <si>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</si>
  <si>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</si>
  <si>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</si>
  <si>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</si>
  <si>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</si>
  <si>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</si>
  <si>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</si>
  <si>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</si>
  <si>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</si>
  <si>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</si>
  <si>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</si>
  <si>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</si>
  <si>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</si>
  <si>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</si>
  <si>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</si>
  <si>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</si>
  <si>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</si>
  <si>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</si>
  <si>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</si>
  <si>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</si>
  <si>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</si>
  <si>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</si>
  <si>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</si>
  <si>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</si>
  <si>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</si>
  <si>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</si>
  <si>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</si>
  <si>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</si>
  <si>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</si>
  <si>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</si>
  <si>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</si>
  <si>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</si>
  <si>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</si>
  <si>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</si>
  <si>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</si>
  <si>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</si>
  <si>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</si>
  <si>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</si>
  <si>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</si>
  <si>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</si>
  <si>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</si>
  <si>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</si>
  <si>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</si>
  <si>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</si>
  <si>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</si>
  <si>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</si>
  <si>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</si>
  <si>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</si>
  <si>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</si>
  <si>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</si>
  <si>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</si>
  <si>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</si>
  <si>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</si>
  <si>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</si>
  <si>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</si>
  <si>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</si>
  <si>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</si>
  <si>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</si>
  <si>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</si>
  <si>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</si>
  <si>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</si>
  <si>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</si>
  <si>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</si>
  <si>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</si>
  <si>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</si>
  <si>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</si>
  <si>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</si>
  <si>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</si>
  <si>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</si>
  <si>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</si>
  <si>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</si>
  <si>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</si>
  <si>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</si>
  <si>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</si>
  <si>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</si>
  <si>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</si>
  <si>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</si>
  <si>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</si>
  <si>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</si>
  <si>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</si>
  <si>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</si>
  <si>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</si>
  <si>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</si>
  <si>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</si>
  <si>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</si>
  <si>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</si>
  <si>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</si>
  <si>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</si>
  <si>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</si>
  <si>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</si>
  <si>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</si>
  <si>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</si>
  <si>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</si>
  <si>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</si>
  <si>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</si>
  <si>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</si>
  <si>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</si>
  <si>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</si>
  <si>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</si>
  <si>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</si>
  <si>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</si>
  <si>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</si>
  <si>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</si>
  <si>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</si>
  <si>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</si>
  <si>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</si>
  <si>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</si>
  <si>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</si>
  <si>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</si>
  <si>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</si>
  <si>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</si>
  <si>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</si>
  <si>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</si>
  <si>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</si>
  <si>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</si>
  <si>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</si>
  <si>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</si>
  <si>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</si>
  <si>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</si>
  <si>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</si>
  <si>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</si>
  <si>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</si>
  <si>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</si>
  <si>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</si>
  <si>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</si>
  <si>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</si>
  <si>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</si>
  <si>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</si>
  <si>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</si>
  <si>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</si>
  <si>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</si>
  <si>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</si>
  <si>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</si>
  <si>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</si>
  <si>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</si>
  <si>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</si>
  <si>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</si>
  <si>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</si>
  <si>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</si>
  <si>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</si>
  <si>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</si>
  <si>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</si>
  <si>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</si>
  <si>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</si>
  <si>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</si>
  <si>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</si>
  <si>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</si>
  <si>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</si>
  <si>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</si>
  <si>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</si>
  <si>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</si>
  <si>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</si>
  <si>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</si>
  <si>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</si>
  <si>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</si>
  <si>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</si>
  <si>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</si>
  <si>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</si>
  <si>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</si>
  <si>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</si>
  <si>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</si>
  <si>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</si>
  <si>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</si>
  <si>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</si>
  <si>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</si>
  <si>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</si>
  <si>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</si>
  <si>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</si>
  <si>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</si>
  <si>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</si>
  <si>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</si>
  <si>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</si>
  <si>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</si>
  <si>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</si>
  <si>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</si>
  <si>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</si>
  <si>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</si>
  <si>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</si>
  <si>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</si>
  <si>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</si>
  <si>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</si>
  <si>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</si>
  <si>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</si>
  <si>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</si>
  <si>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</si>
  <si>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</si>
  <si>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</si>
  <si>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</si>
  <si>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</si>
  <si>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</si>
  <si>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</si>
  <si>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</si>
  <si>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</si>
  <si>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</si>
  <si>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</si>
  <si>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</si>
  <si>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</si>
  <si>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</si>
  <si>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</si>
  <si>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</si>
  <si>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</si>
  <si>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</si>
  <si>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</si>
  <si>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</si>
  <si>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</si>
  <si>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</si>
  <si>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</si>
  <si>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</si>
  <si>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</si>
  <si>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</si>
  <si>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</si>
  <si>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</si>
  <si>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</si>
  <si>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</si>
  <si>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</si>
  <si>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</si>
  <si>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</si>
  <si>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</si>
  <si>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</si>
  <si>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</si>
  <si>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</si>
  <si>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</si>
  <si>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</si>
  <si>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</si>
  <si>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</si>
  <si>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</si>
  <si>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</si>
  <si>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</si>
  <si>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</si>
  <si>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</si>
  <si>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</si>
  <si>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</si>
  <si>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</si>
  <si>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</si>
  <si>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</si>
  <si>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</si>
  <si>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</si>
  <si>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</si>
  <si>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</si>
  <si>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</si>
  <si>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</si>
  <si>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</si>
  <si>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</si>
  <si>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</si>
  <si>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</si>
  <si>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</si>
  <si>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</si>
  <si>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</si>
  <si>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</si>
  <si>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</si>
  <si>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</si>
  <si>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</si>
  <si>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</si>
  <si>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</si>
  <si>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</si>
  <si>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</si>
  <si>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</si>
  <si>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</si>
  <si>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</si>
  <si>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</si>
  <si>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</si>
  <si>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</si>
  <si>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</si>
  <si>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</si>
  <si>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</si>
  <si>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</si>
  <si>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</si>
  <si>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</si>
  <si>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</si>
  <si>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</si>
  <si>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</si>
  <si>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</si>
  <si>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</si>
  <si>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</si>
  <si>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</si>
  <si>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</si>
  <si>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</si>
  <si>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</si>
  <si>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</si>
  <si>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</si>
  <si>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</si>
  <si>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</si>
  <si>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</si>
  <si>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</si>
  <si>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</si>
  <si>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</si>
  <si>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</si>
  <si>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</si>
  <si>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</si>
  <si>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</si>
  <si>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</si>
  <si>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</si>
  <si>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</si>
  <si>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</si>
  <si>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</si>
  <si>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</si>
  <si>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</si>
  <si>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</si>
  <si>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</si>
  <si>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</si>
  <si>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</si>
  <si>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</si>
  <si>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</si>
  <si>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</si>
  <si>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</si>
  <si>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</si>
  <si>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</si>
  <si>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</si>
  <si>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</si>
  <si>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</si>
  <si>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</si>
  <si>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</si>
  <si>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</si>
  <si>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</si>
  <si>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</si>
  <si>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</si>
  <si>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</si>
  <si>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</si>
  <si>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</si>
  <si>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</si>
  <si>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</si>
  <si>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</si>
  <si>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</si>
  <si>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</si>
  <si>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</si>
  <si>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</si>
  <si>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</si>
  <si>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</si>
  <si>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</si>
  <si>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</si>
  <si>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</si>
  <si>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</si>
  <si>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</si>
  <si>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</si>
  <si>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</si>
  <si>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</si>
  <si>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</si>
  <si>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</si>
  <si>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</si>
  <si>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</si>
  <si>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</si>
  <si>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</si>
  <si>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</si>
  <si>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</si>
  <si>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</si>
  <si>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</si>
  <si>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</si>
  <si>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</si>
  <si>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</si>
  <si>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</si>
  <si>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</si>
  <si>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</si>
  <si>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</si>
  <si>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</si>
  <si>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</si>
  <si>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</si>
  <si>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</si>
  <si>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</si>
  <si>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</si>
  <si>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</si>
  <si>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</si>
  <si>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</si>
  <si>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</si>
  <si>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</si>
  <si>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</si>
  <si>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</si>
  <si>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</si>
  <si>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</si>
  <si>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</si>
  <si>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</si>
  <si>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</si>
  <si>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</si>
  <si>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</si>
  <si>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</si>
  <si>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</si>
  <si>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</si>
  <si>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</si>
  <si>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</si>
  <si>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</si>
  <si>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</si>
  <si>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</si>
  <si>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</si>
  <si>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</si>
  <si>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</si>
  <si>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</si>
  <si>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</si>
  <si>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</si>
  <si>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</si>
  <si>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</si>
  <si>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</si>
  <si>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</si>
  <si>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</si>
  <si>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</si>
  <si>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</si>
  <si>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</si>
  <si>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</si>
  <si>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</si>
  <si>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</si>
  <si>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</si>
  <si>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</si>
  <si>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</si>
  <si>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</si>
  <si>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</si>
  <si>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</si>
  <si>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</si>
  <si>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</si>
  <si>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</si>
  <si>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</si>
  <si>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</si>
  <si>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</si>
  <si>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</si>
  <si>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</si>
  <si>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</si>
  <si>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</si>
  <si>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</si>
  <si>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</si>
  <si>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</si>
  <si>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</si>
  <si>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</si>
  <si>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</si>
  <si>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</si>
  <si>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</si>
  <si>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</si>
  <si>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</si>
  <si>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</si>
  <si>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</si>
  <si>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</si>
  <si>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</si>
  <si>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</si>
  <si>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</si>
  <si>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</si>
  <si>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</si>
  <si>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</si>
  <si>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</si>
  <si>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</si>
  <si>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</si>
  <si>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</si>
  <si>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</si>
  <si>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</si>
  <si>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</si>
  <si>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</si>
  <si>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</si>
  <si>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</si>
  <si>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</si>
  <si>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</si>
  <si>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</si>
  <si>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</si>
  <si>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</si>
  <si>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</si>
  <si>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</si>
  <si>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</si>
  <si>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</si>
  <si>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</si>
  <si>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</si>
  <si>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</si>
  <si>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</si>
  <si>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</si>
  <si>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</si>
  <si>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</si>
  <si>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</si>
  <si>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</si>
  <si>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</si>
  <si>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</si>
  <si>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</si>
  <si>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</si>
  <si>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</si>
  <si>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</si>
  <si>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</si>
  <si>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</si>
  <si>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</si>
  <si>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</si>
  <si>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</si>
  <si>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</si>
  <si>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</si>
  <si>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</si>
  <si>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</si>
  <si>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</si>
  <si>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</si>
  <si>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</si>
  <si>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</si>
  <si>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</si>
  <si>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</si>
  <si>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</si>
  <si>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</si>
  <si>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</si>
  <si>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</si>
  <si>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</si>
  <si>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</si>
  <si>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</si>
  <si>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</si>
  <si>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</si>
  <si>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</si>
  <si>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</si>
  <si>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</si>
  <si>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</si>
  <si>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</si>
  <si>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</si>
  <si>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</si>
  <si>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</si>
  <si>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</si>
  <si>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</si>
  <si>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</si>
  <si>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</si>
  <si>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</si>
  <si>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</si>
  <si>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</si>
  <si>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</si>
  <si>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</si>
  <si>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</si>
  <si>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</si>
  <si>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</si>
  <si>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</si>
  <si>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</si>
  <si>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</si>
  <si>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</si>
  <si>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</si>
  <si>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</si>
  <si>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</si>
  <si>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</si>
  <si>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</si>
  <si>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</si>
  <si>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</si>
  <si>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</si>
  <si>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</si>
  <si>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</si>
  <si>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</si>
  <si>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</si>
  <si>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</si>
  <si>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</si>
  <si>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</si>
  <si>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</si>
  <si>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</si>
  <si>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</si>
  <si>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</si>
  <si>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</si>
  <si>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</si>
  <si>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</si>
  <si>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</si>
  <si>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</si>
  <si>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</si>
  <si>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</si>
  <si>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</si>
  <si>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</si>
  <si>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</si>
  <si>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</si>
  <si>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</si>
  <si>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</si>
  <si>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</si>
  <si>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</si>
  <si>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</si>
  <si>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</si>
  <si>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</si>
  <si>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</si>
  <si>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</si>
  <si>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</si>
  <si>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</si>
  <si>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</si>
  <si>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</si>
  <si>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</si>
  <si>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</si>
  <si>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</si>
  <si>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</si>
  <si>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</si>
  <si>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</si>
  <si>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</si>
  <si>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</si>
  <si>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</si>
  <si>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</si>
  <si>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</si>
  <si>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</si>
  <si>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</si>
  <si>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</si>
  <si>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</si>
  <si>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</si>
  <si>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</si>
  <si>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</si>
  <si>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</si>
  <si>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</si>
  <si>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</si>
  <si>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</si>
  <si>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</si>
  <si>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</si>
  <si>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</si>
  <si>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</si>
  <si>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</si>
  <si>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</si>
  <si>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</si>
  <si>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</si>
  <si>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</si>
  <si>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</si>
  <si>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</si>
  <si>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</si>
  <si>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</si>
  <si>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</si>
  <si>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</si>
  <si>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</si>
  <si>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</si>
  <si>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</si>
  <si>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</si>
  <si>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</si>
  <si>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</si>
  <si>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</si>
  <si>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</si>
  <si>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</si>
  <si>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</si>
  <si>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</si>
  <si>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</si>
  <si>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</si>
  <si>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</si>
  <si>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</si>
  <si>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</si>
  <si>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</si>
  <si>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</si>
  <si>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</si>
  <si>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</si>
  <si>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</si>
  <si>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</si>
  <si>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</si>
  <si>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</si>
  <si>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</si>
  <si>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</si>
  <si>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</si>
  <si>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</si>
  <si>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</si>
  <si>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</si>
  <si>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</si>
  <si>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</si>
  <si>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</si>
  <si>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</si>
  <si>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</si>
  <si>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</si>
  <si>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</si>
  <si>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</si>
  <si>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</si>
  <si>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</si>
  <si>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</si>
  <si>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</si>
  <si>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</si>
  <si>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</si>
  <si>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</si>
  <si>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</si>
  <si>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</si>
  <si>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</si>
  <si>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</si>
  <si>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</si>
  <si>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</si>
  <si>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</si>
  <si>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</si>
  <si>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</si>
  <si>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</si>
  <si>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</si>
  <si>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</si>
  <si>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</si>
  <si>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</si>
  <si>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</si>
  <si>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</si>
  <si>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</si>
  <si>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</si>
  <si>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</si>
  <si>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</si>
  <si>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</si>
  <si>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</si>
  <si>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</si>
  <si>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</si>
  <si>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</si>
  <si>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</si>
  <si>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</si>
  <si>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</si>
  <si>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</si>
  <si>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</si>
  <si>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</si>
  <si>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</si>
  <si>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</si>
  <si>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</si>
  <si>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</si>
  <si>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</si>
  <si>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</si>
  <si>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</si>
  <si>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</si>
  <si>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</si>
  <si>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</si>
  <si>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</si>
  <si>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</si>
  <si>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</si>
  <si>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</si>
  <si>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</si>
  <si>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</si>
  <si>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</si>
  <si>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</si>
  <si>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</si>
  <si>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</si>
  <si>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</si>
  <si>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</si>
  <si>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</si>
  <si>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</si>
  <si>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</si>
  <si>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</si>
  <si>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</si>
  <si>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</si>
  <si>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</si>
  <si>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</si>
  <si>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</si>
  <si>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</si>
  <si>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</si>
  <si>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</si>
  <si>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</si>
  <si>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</si>
  <si>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</si>
  <si>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</si>
  <si>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</si>
  <si>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</si>
  <si>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</si>
  <si>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</si>
  <si>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</si>
  <si>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</si>
  <si>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</si>
  <si>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</si>
  <si>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</si>
  <si>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</si>
  <si>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</si>
  <si>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</si>
  <si>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</si>
  <si>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</si>
  <si>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</si>
  <si>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</si>
  <si>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</si>
  <si>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</si>
  <si>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</si>
  <si>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</si>
  <si>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</si>
  <si>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</si>
  <si>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</si>
  <si>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</si>
  <si>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</si>
  <si>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</si>
  <si>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</si>
  <si>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</si>
  <si>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</si>
  <si>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</si>
  <si>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</si>
  <si>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</si>
  <si>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</si>
  <si>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</si>
  <si>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</si>
  <si>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</si>
  <si>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</si>
  <si>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</si>
  <si>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</si>
  <si>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</si>
  <si>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</si>
  <si>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</si>
  <si>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</si>
  <si>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</si>
  <si>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</si>
  <si>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</si>
  <si>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</si>
  <si>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</si>
  <si>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</si>
  <si>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</si>
  <si>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</si>
  <si>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</si>
  <si>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</si>
  <si>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</si>
  <si>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</si>
  <si>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</si>
  <si>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</si>
  <si>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</si>
  <si>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</si>
  <si>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</si>
  <si>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</si>
  <si>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</si>
  <si>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</si>
  <si>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</si>
  <si>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</si>
  <si>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</si>
  <si>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</si>
  <si>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</si>
  <si>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</si>
  <si>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</si>
  <si>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</si>
  <si>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</si>
  <si>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</si>
  <si>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</si>
  <si>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</si>
  <si>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</si>
  <si>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</si>
  <si>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</si>
  <si>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</si>
  <si>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</si>
  <si>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</si>
  <si>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</si>
  <si>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</si>
  <si>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</si>
  <si>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</si>
  <si>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</si>
  <si>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</si>
  <si>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</si>
  <si>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</si>
  <si>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</si>
  <si>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</si>
  <si>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</si>
  <si>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</si>
  <si>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</si>
  <si>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</si>
  <si>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</si>
  <si>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</si>
  <si>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</si>
  <si>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</si>
  <si>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</si>
  <si>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</si>
  <si>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</si>
  <si>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</si>
  <si>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</si>
  <si>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</si>
  <si>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</si>
  <si>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</si>
  <si>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</si>
  <si>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</si>
  <si>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</si>
  <si>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</si>
  <si>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</si>
  <si>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</si>
  <si>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</si>
  <si>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</si>
  <si>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</si>
  <si>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</si>
  <si>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</si>
  <si>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</si>
  <si>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</si>
  <si>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</si>
  <si>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</si>
  <si>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</si>
  <si>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</si>
  <si>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</si>
  <si>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</si>
  <si>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</si>
  <si>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</si>
  <si>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</si>
  <si>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</si>
  <si>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</si>
  <si>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</si>
  <si>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</si>
  <si>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</si>
  <si>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</si>
  <si>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</si>
  <si>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</si>
  <si>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</si>
  <si>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</si>
  <si>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</si>
  <si>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</si>
  <si>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</si>
  <si>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</si>
  <si>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</si>
  <si>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</si>
  <si>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</si>
  <si>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</si>
  <si>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</si>
  <si>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</si>
  <si>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</si>
  <si>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</si>
  <si>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</si>
  <si>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</si>
  <si>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</si>
  <si>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</si>
  <si>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</si>
  <si>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</si>
  <si>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</si>
  <si>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</si>
  <si>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</si>
  <si>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</si>
  <si>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</si>
  <si>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</si>
  <si>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</si>
  <si>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</si>
  <si>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</si>
  <si>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</si>
  <si>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</si>
  <si>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</si>
  <si>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</si>
  <si>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</si>
  <si>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</si>
  <si>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</si>
  <si>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</si>
  <si>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</si>
  <si>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</si>
  <si>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</si>
  <si>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</si>
  <si>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</si>
  <si>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</si>
  <si>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</si>
  <si>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</si>
  <si>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</si>
  <si>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</si>
  <si>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</si>
  <si>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</si>
  <si>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</si>
  <si>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</si>
  <si>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</si>
  <si>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</si>
  <si>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</si>
  <si>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</si>
  <si>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</si>
  <si>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</si>
  <si>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</si>
  <si>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</si>
  <si>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</si>
  <si>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</si>
  <si>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</si>
  <si>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</si>
  <si>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</si>
  <si>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</si>
  <si>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</si>
  <si>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</si>
  <si>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</si>
  <si>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</si>
  <si>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</si>
  <si>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</si>
  <si>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</si>
  <si>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</si>
  <si>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</si>
  <si>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</si>
  <si>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</si>
  <si>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</si>
  <si>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</si>
  <si>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</si>
  <si>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</si>
  <si>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</si>
  <si>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</si>
  <si>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</si>
  <si>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</si>
  <si>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</si>
  <si>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</si>
  <si>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</si>
  <si>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</si>
  <si>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</si>
  <si>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</si>
  <si>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</si>
  <si>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</si>
  <si>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</si>
  <si>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</si>
  <si>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</si>
  <si>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</si>
  <si>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</si>
  <si>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</si>
  <si>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</si>
  <si>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</si>
  <si>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</si>
  <si>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</si>
  <si>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</si>
  <si>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</si>
  <si>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</si>
  <si>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</si>
  <si>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</si>
  <si>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</si>
  <si>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</si>
  <si>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</si>
  <si>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</si>
  <si>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</si>
  <si>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</si>
  <si>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</si>
  <si>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</si>
  <si>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</si>
  <si>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</si>
  <si>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</si>
  <si>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</si>
  <si>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</si>
  <si>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</si>
  <si>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</si>
  <si>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</si>
  <si>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</si>
  <si>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</si>
  <si>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</si>
  <si>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</si>
  <si>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</si>
  <si>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</si>
  <si>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</si>
  <si>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</si>
  <si>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</si>
  <si>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</si>
  <si>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</si>
  <si>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</si>
  <si>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</si>
  <si>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</si>
  <si>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</si>
  <si>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</si>
  <si>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</si>
  <si>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</si>
  <si>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</si>
  <si>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</si>
  <si>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</si>
  <si>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</si>
  <si>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</si>
  <si>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</si>
  <si>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</si>
  <si>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</si>
  <si>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</si>
  <si>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</si>
  <si>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</si>
  <si>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</si>
  <si>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</si>
  <si>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</si>
  <si>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</si>
  <si>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</si>
  <si>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</si>
  <si>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</si>
  <si>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</si>
  <si>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</si>
  <si>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</si>
  <si>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</si>
  <si>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</si>
  <si>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</si>
  <si>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</si>
  <si>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</si>
  <si>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</si>
  <si>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</si>
  <si>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</si>
  <si>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</si>
  <si>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</si>
  <si>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</si>
  <si>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</si>
  <si>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</si>
  <si>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</si>
  <si>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</si>
  <si>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</si>
  <si>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</si>
  <si>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</si>
  <si>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</si>
  <si>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</si>
  <si>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</si>
  <si>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</si>
  <si>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</si>
  <si>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</si>
  <si>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</si>
  <si>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</si>
  <si>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</si>
  <si>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</si>
  <si>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</si>
  <si>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</si>
  <si>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</si>
  <si>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</si>
  <si>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</si>
  <si>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</si>
  <si>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</si>
  <si>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</si>
  <si>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</si>
  <si>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</si>
  <si>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</si>
  <si>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</si>
  <si>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</si>
  <si>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</si>
  <si>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</si>
  <si>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</si>
  <si>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</si>
  <si>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</si>
  <si>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</si>
  <si>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</si>
  <si>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</si>
  <si>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</si>
  <si>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</si>
  <si>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</si>
  <si>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</si>
  <si>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</si>
  <si>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</si>
  <si>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</si>
  <si>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</si>
  <si>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</si>
  <si>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</si>
  <si>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</si>
  <si>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</si>
  <si>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</si>
  <si>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</si>
  <si>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</si>
  <si>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</si>
  <si>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</si>
  <si>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</si>
  <si>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</si>
  <si>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</si>
  <si>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</si>
  <si>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</si>
  <si>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</si>
  <si>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</si>
  <si>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</si>
  <si>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</si>
  <si>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</si>
  <si>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</si>
  <si>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</si>
  <si>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</si>
  <si>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</si>
  <si>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</si>
  <si>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</si>
  <si>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</si>
  <si>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</si>
  <si>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</si>
  <si>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</si>
  <si>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</si>
  <si>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</si>
  <si>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</si>
  <si>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</si>
  <si>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</si>
  <si>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</si>
  <si>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</si>
  <si>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</si>
  <si>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</si>
  <si>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</si>
  <si>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</si>
  <si>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</si>
  <si>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</si>
  <si>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</si>
  <si>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</si>
  <si>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</si>
  <si>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</si>
  <si>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</si>
  <si>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</si>
  <si>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</si>
  <si>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</si>
  <si>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</si>
  <si>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</si>
  <si>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</si>
  <si>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</si>
  <si>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</si>
  <si>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</si>
  <si>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</si>
  <si>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</si>
  <si>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</si>
  <si>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</si>
  <si>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</si>
  <si>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</si>
  <si>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</si>
  <si>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</si>
  <si>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</si>
  <si>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</si>
  <si>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</si>
  <si>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</si>
  <si>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</si>
  <si>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</si>
  <si>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</si>
  <si>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</si>
  <si>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</si>
  <si>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</si>
  <si>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</si>
  <si>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</si>
  <si>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</si>
  <si>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</si>
  <si>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</si>
  <si>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</si>
  <si>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</si>
  <si>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</si>
  <si>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</si>
  <si>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</si>
  <si>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</si>
  <si>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</si>
  <si>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</si>
  <si>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</si>
  <si>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</si>
  <si>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</si>
  <si>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</si>
  <si>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</si>
  <si>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</si>
  <si>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</si>
  <si>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</si>
  <si>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</si>
  <si>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</si>
  <si>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</si>
  <si>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</si>
  <si>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</si>
  <si>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</si>
  <si>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</si>
  <si>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</si>
  <si>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</si>
  <si>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</si>
  <si>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</si>
  <si>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</si>
  <si>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</si>
  <si>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</si>
  <si>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</si>
  <si>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</si>
  <si>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</si>
  <si>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</si>
  <si>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</si>
  <si>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</si>
  <si>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</si>
  <si>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</si>
  <si>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</si>
  <si>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</si>
  <si>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</si>
  <si>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</si>
  <si>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</si>
  <si>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</si>
  <si>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</si>
  <si>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</si>
  <si>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</si>
  <si>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</si>
  <si>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</si>
  <si>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</si>
  <si>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</si>
  <si>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</si>
  <si>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</si>
  <si>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</si>
  <si>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</si>
  <si>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</si>
  <si>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</si>
  <si>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</si>
  <si>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</si>
  <si>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</si>
  <si>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</si>
  <si>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</si>
  <si>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</si>
  <si>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</si>
  <si>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</si>
  <si>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</si>
  <si>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</si>
  <si>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</si>
  <si>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</si>
  <si>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</si>
  <si>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</si>
  <si>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</si>
  <si>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</si>
  <si>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</si>
  <si>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</si>
  <si>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</si>
  <si>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</si>
  <si>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</si>
  <si>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</si>
  <si>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</si>
  <si>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</si>
  <si>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</si>
  <si>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</si>
  <si>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</si>
  <si>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</si>
  <si>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</si>
  <si>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</si>
  <si>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</si>
  <si>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</si>
  <si>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</si>
  <si>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</si>
  <si>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</si>
  <si>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</si>
  <si>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</si>
  <si>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</si>
  <si>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</si>
  <si>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</si>
  <si>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</si>
  <si>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</si>
  <si>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</si>
  <si>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</si>
  <si>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</si>
  <si>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</si>
  <si>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</si>
  <si>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</si>
  <si>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</si>
  <si>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</si>
  <si>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</si>
  <si>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</si>
  <si>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</si>
  <si>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</si>
  <si>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</si>
  <si>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</si>
  <si>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</si>
  <si>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</si>
  <si>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</si>
  <si>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</si>
  <si>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</si>
  <si>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</si>
  <si>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</si>
  <si>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</si>
  <si>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</si>
  <si>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</si>
  <si>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</si>
  <si>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</si>
  <si>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</si>
  <si>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</si>
  <si>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</si>
  <si>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</si>
  <si>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</si>
  <si>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</si>
  <si>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</si>
  <si>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</si>
  <si>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</si>
  <si>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</si>
  <si>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</si>
  <si>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</si>
  <si>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</si>
  <si>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</si>
  <si>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</si>
  <si>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</si>
  <si>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</si>
  <si>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</si>
  <si>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</si>
  <si>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</si>
  <si>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</si>
  <si>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</si>
  <si>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</si>
  <si>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</si>
  <si>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</si>
  <si>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</si>
  <si>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</si>
  <si>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</si>
  <si>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</si>
  <si>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</si>
  <si>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</si>
  <si>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</si>
  <si>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</si>
  <si>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</si>
  <si>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</si>
  <si>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</si>
  <si>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</si>
  <si>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</si>
  <si>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</si>
  <si>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</si>
  <si>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</si>
  <si>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</si>
  <si>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</si>
  <si>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</si>
  <si>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</si>
  <si>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</si>
  <si>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</si>
  <si>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</si>
  <si>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</si>
  <si>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</si>
  <si>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</si>
  <si>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</si>
  <si>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</si>
  <si>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</si>
  <si>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</si>
  <si>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</si>
  <si>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</si>
  <si>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</si>
  <si>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</si>
  <si>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</si>
  <si>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</si>
  <si>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</si>
  <si>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</si>
  <si>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</si>
  <si>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</si>
  <si>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</si>
  <si>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</si>
  <si>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</si>
  <si>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</si>
  <si>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</si>
  <si>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</si>
  <si>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</si>
  <si>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</si>
  <si>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</si>
  <si>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</si>
  <si>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</si>
  <si>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</si>
  <si>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</si>
  <si>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</si>
  <si>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</si>
  <si>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</si>
  <si>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</si>
  <si>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</si>
  <si>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</si>
  <si>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</si>
  <si>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</si>
  <si>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</si>
  <si>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</si>
  <si>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</si>
  <si>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</si>
  <si>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</si>
  <si>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</si>
  <si>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</si>
  <si>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</si>
  <si>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</si>
  <si>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</si>
  <si>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</si>
  <si>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</si>
  <si>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</si>
  <si>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</si>
  <si>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</si>
  <si>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</si>
  <si>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</si>
  <si>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</si>
  <si>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</si>
  <si>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</si>
  <si>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</si>
  <si>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</si>
  <si>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</si>
  <si>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</si>
  <si>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</si>
  <si>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</si>
  <si>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</si>
  <si>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</si>
  <si>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</si>
  <si>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</si>
  <si>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</si>
  <si>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</si>
  <si>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</si>
  <si>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</si>
  <si>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</si>
  <si>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</si>
  <si>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</si>
  <si>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</si>
  <si>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</si>
  <si>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</si>
  <si>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</si>
  <si>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</si>
  <si>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</si>
  <si>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</si>
  <si>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</si>
  <si>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</si>
  <si>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</si>
  <si>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</si>
  <si>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</si>
  <si>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</si>
  <si>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</si>
  <si>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</si>
  <si>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</si>
  <si>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</si>
  <si>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</si>
  <si>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</si>
  <si>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</si>
  <si>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</si>
  <si>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</si>
  <si>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</si>
  <si>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</si>
  <si>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</si>
  <si>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</si>
  <si>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</si>
  <si>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</si>
  <si>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</si>
  <si>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</si>
  <si>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</si>
  <si>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</si>
  <si>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</si>
  <si>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</si>
  <si>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</si>
  <si>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</si>
  <si>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</si>
  <si>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</si>
  <si>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</si>
  <si>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</si>
  <si>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</si>
  <si>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</si>
  <si>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</si>
  <si>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</si>
  <si>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</si>
  <si>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</si>
  <si>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</si>
  <si>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</si>
  <si>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</si>
  <si>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</si>
  <si>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</si>
  <si>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</si>
  <si>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</si>
  <si>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</si>
  <si>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</si>
  <si>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</si>
  <si>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</si>
  <si>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</si>
  <si>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</si>
  <si>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</si>
  <si>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</si>
  <si>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</si>
  <si>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</si>
  <si>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</si>
  <si>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</si>
  <si>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</si>
  <si>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</si>
  <si>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</si>
  <si>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</si>
  <si>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</si>
  <si>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</si>
  <si>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</si>
  <si>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</si>
  <si>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</si>
  <si>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</si>
  <si>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</si>
  <si>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</si>
  <si>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</si>
  <si>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</si>
  <si>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</si>
  <si>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</si>
  <si>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</si>
  <si>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</si>
  <si>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</si>
  <si>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</si>
  <si>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</si>
  <si>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</si>
  <si>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</si>
  <si>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</si>
  <si>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</si>
  <si>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</si>
  <si>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</si>
  <si>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</si>
  <si>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</si>
  <si>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</si>
  <si>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</si>
  <si>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</si>
  <si>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</si>
  <si>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</si>
  <si>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</si>
  <si>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</si>
  <si>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</si>
  <si>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</si>
  <si>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</si>
  <si>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</si>
  <si>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</si>
  <si>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</si>
  <si>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</si>
  <si>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</si>
  <si>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</si>
  <si>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</si>
  <si>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</si>
  <si>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</si>
  <si>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</si>
  <si>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</si>
  <si>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</si>
  <si>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</si>
  <si>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</si>
  <si>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</si>
  <si>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</si>
  <si>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</si>
  <si>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</si>
  <si>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</si>
  <si>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</si>
  <si>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</si>
  <si>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</si>
  <si>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</si>
  <si>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</si>
  <si>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</si>
  <si>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</si>
  <si>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</si>
  <si>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</si>
  <si>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</si>
  <si>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</si>
  <si>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</si>
  <si>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</si>
  <si>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</si>
  <si>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</si>
  <si>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</si>
  <si>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</si>
  <si>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</si>
  <si>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</si>
  <si>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</si>
  <si>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</si>
  <si>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</si>
  <si>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</si>
  <si>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</si>
  <si>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</si>
  <si>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</si>
  <si>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</si>
  <si>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</si>
  <si>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</si>
  <si>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</si>
  <si>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</si>
  <si>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</si>
  <si>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</si>
  <si>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</si>
  <si>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</si>
  <si>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</si>
  <si>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</si>
  <si>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</si>
  <si>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</si>
  <si>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</si>
  <si>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</si>
  <si>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</si>
  <si>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</si>
  <si>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</si>
  <si>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</si>
  <si>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</si>
  <si>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</si>
  <si>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</si>
  <si>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</si>
  <si>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</si>
  <si>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</si>
  <si>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</si>
  <si>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</si>
  <si>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</si>
  <si>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</si>
  <si>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</si>
  <si>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</si>
  <si>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</si>
  <si>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</si>
  <si>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</si>
  <si>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</si>
  <si>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</si>
  <si>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</si>
  <si>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</si>
  <si>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</si>
  <si>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</si>
  <si>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</si>
  <si>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</si>
  <si>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</si>
  <si>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</si>
  <si>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</si>
  <si>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</si>
  <si>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</si>
  <si>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</si>
  <si>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</si>
  <si>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</si>
  <si>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</si>
  <si>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</si>
  <si>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</si>
  <si>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</si>
  <si>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</si>
  <si>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</si>
  <si>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</si>
  <si>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</si>
  <si>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</si>
  <si>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</si>
  <si>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</si>
  <si>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</si>
  <si>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</si>
  <si>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</si>
  <si>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</si>
  <si>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</si>
  <si>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</si>
  <si>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</si>
  <si>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</si>
  <si>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</si>
  <si>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</si>
  <si>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</si>
  <si>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</si>
  <si>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</si>
  <si>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</si>
  <si>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</si>
  <si>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</si>
  <si>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</si>
  <si>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</si>
  <si>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</si>
  <si>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</si>
  <si>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</si>
  <si>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</si>
  <si>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</si>
  <si>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</si>
  <si>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</si>
  <si>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</si>
  <si>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</si>
  <si>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</si>
  <si>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</si>
  <si>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</si>
  <si>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</si>
  <si>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</si>
  <si>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</si>
  <si>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</si>
  <si>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</si>
  <si>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</si>
  <si>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</si>
  <si>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</si>
  <si>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</si>
  <si>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</si>
  <si>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</si>
  <si>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</si>
  <si>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</si>
  <si>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</si>
  <si>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</si>
  <si>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</si>
  <si>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</si>
  <si>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</si>
  <si>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</si>
  <si>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</si>
  <si>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</si>
  <si>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</si>
  <si>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</si>
  <si>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</si>
  <si>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</si>
  <si>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</si>
  <si>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</si>
  <si>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</si>
  <si>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</si>
  <si>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</si>
  <si>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</si>
  <si>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</si>
  <si>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</si>
  <si>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</si>
  <si>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</si>
  <si>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</si>
  <si>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</si>
  <si>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</si>
  <si>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</si>
  <si>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</si>
  <si>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</si>
  <si>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</si>
  <si>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</si>
  <si>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</si>
  <si>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</si>
  <si>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</si>
  <si>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</si>
  <si>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</si>
  <si>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</si>
  <si>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</si>
  <si>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</si>
  <si>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</si>
  <si>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</si>
  <si>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</si>
  <si>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</si>
  <si>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</si>
  <si>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</si>
  <si>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</si>
  <si>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</si>
  <si>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</si>
  <si>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</si>
  <si>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</si>
  <si>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</si>
  <si>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</si>
  <si>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</si>
  <si>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</si>
  <si>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</si>
  <si>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</si>
  <si>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</si>
  <si>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</si>
  <si>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</si>
  <si>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</si>
  <si>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</si>
  <si>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</si>
  <si>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</si>
  <si>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</si>
  <si>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</si>
  <si>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</si>
  <si>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</si>
  <si>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</si>
  <si>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</si>
  <si>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</si>
  <si>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</si>
  <si>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</si>
  <si>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</si>
  <si>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</si>
  <si>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</si>
  <si>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</si>
  <si>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</si>
  <si>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</si>
  <si>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</si>
  <si>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</si>
  <si>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</si>
  <si>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</si>
  <si>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</si>
  <si>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</si>
  <si>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</si>
  <si>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</si>
  <si>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</si>
  <si>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</si>
  <si>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</si>
  <si>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</si>
  <si>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</si>
  <si>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</si>
  <si>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</si>
  <si>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</si>
  <si>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</si>
  <si>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</si>
  <si>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</si>
  <si>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</si>
  <si>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</si>
  <si>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</si>
  <si>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</si>
  <si>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</si>
  <si>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</si>
  <si>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</si>
  <si>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</si>
  <si>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</si>
  <si>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</si>
  <si>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</si>
  <si>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</si>
  <si>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</si>
  <si>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</si>
  <si>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</si>
  <si>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</si>
  <si>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</si>
  <si>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</si>
  <si>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</si>
  <si>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</si>
  <si>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</si>
  <si>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</si>
  <si>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</si>
  <si>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</si>
  <si>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</si>
  <si>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</si>
  <si>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</si>
  <si>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</si>
  <si>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</si>
  <si>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</si>
  <si>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</si>
  <si>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</si>
  <si>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</si>
  <si>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</si>
  <si>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</si>
  <si>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</si>
  <si>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</si>
  <si>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</si>
  <si>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</si>
  <si>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</si>
  <si>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</si>
  <si>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</si>
  <si>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</si>
  <si>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</si>
  <si>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</si>
  <si>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</si>
  <si>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</si>
  <si>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</si>
  <si>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</si>
  <si>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</si>
  <si>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</si>
  <si>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</si>
  <si>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</si>
  <si>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</si>
  <si>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</si>
  <si>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</si>
  <si>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</si>
  <si>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</si>
  <si>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</si>
  <si>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</si>
  <si>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</si>
  <si>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</si>
  <si>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</si>
  <si>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</si>
  <si>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</si>
  <si>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</si>
  <si>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</si>
  <si>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</si>
  <si>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</si>
  <si>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</si>
  <si>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</si>
  <si>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</si>
  <si>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</si>
  <si>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</si>
  <si>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</si>
  <si>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</si>
  <si>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</si>
  <si>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</si>
  <si>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</si>
  <si>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</si>
  <si>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</si>
  <si>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</si>
  <si>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</si>
  <si>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</si>
  <si>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</si>
  <si>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</si>
  <si>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</si>
  <si>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</si>
  <si>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</si>
  <si>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</si>
  <si>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</si>
  <si>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</si>
  <si>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</si>
  <si>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</si>
  <si>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</si>
  <si>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</si>
  <si>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</si>
  <si>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</si>
  <si>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</si>
  <si>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</si>
  <si>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</si>
  <si>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</si>
  <si>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</si>
  <si>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</si>
  <si>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</si>
  <si>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</si>
  <si>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</si>
  <si>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</si>
  <si>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</si>
  <si>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</si>
  <si>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</si>
  <si>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</si>
  <si>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</si>
  <si>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</si>
  <si>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</si>
  <si>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</si>
  <si>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</si>
  <si>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</si>
  <si>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</si>
  <si>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</si>
  <si>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</si>
  <si>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</si>
  <si>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</si>
  <si>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</si>
  <si>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</si>
  <si>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</si>
  <si>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</si>
  <si>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</si>
  <si>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</si>
  <si>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</si>
  <si>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</si>
  <si>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</si>
  <si>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</si>
  <si>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</si>
  <si>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</si>
  <si>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</si>
  <si>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</si>
  <si>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</si>
  <si>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</si>
  <si>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</si>
  <si>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</si>
  <si>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</si>
  <si>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</si>
  <si>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</si>
  <si>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</si>
  <si>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</si>
  <si>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</si>
  <si>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</si>
  <si>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</si>
  <si>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</si>
  <si>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</si>
  <si>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</si>
  <si>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</si>
  <si>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</si>
  <si>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</si>
  <si>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</si>
  <si>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</si>
  <si>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</si>
  <si>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</si>
  <si>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</si>
  <si>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</si>
  <si>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</si>
  <si>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</si>
  <si>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</si>
  <si>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</si>
  <si>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</si>
  <si>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</si>
  <si>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</si>
  <si>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</si>
  <si>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</si>
  <si>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</si>
  <si>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</si>
  <si>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</si>
  <si>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</si>
  <si>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</si>
  <si>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</si>
  <si>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</si>
  <si>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</si>
  <si>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</si>
  <si>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</si>
  <si>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</si>
  <si>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</si>
  <si>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</si>
  <si>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</si>
  <si>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</si>
  <si>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</si>
  <si>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</si>
  <si>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</si>
  <si>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</si>
  <si>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</si>
  <si>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</si>
  <si>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</si>
  <si>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</si>
  <si>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</si>
  <si>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</si>
  <si>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</si>
  <si>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</si>
  <si>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</si>
  <si>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</si>
  <si>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</si>
  <si>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</si>
  <si>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</si>
  <si>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</si>
  <si>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</si>
  <si>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</si>
  <si>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</si>
  <si>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</si>
  <si>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</si>
  <si>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</si>
  <si>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</si>
  <si>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</si>
  <si>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</si>
  <si>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</si>
  <si>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</si>
  <si>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</si>
  <si>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</si>
  <si>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</si>
  <si>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</si>
  <si>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</si>
  <si>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</si>
  <si>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</si>
  <si>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</si>
  <si>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</si>
  <si>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</si>
  <si>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</si>
  <si>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</si>
  <si>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</si>
  <si>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</si>
  <si>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</si>
  <si>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</si>
  <si>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</si>
  <si>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</si>
  <si>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</si>
  <si>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</si>
  <si>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</si>
  <si>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</si>
  <si>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</si>
  <si>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</si>
  <si>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</si>
  <si>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</si>
  <si>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</si>
  <si>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</si>
  <si>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</si>
  <si>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</si>
  <si>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</si>
  <si>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</si>
  <si>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</si>
  <si>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</si>
  <si>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</si>
  <si>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</si>
  <si>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</si>
  <si>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</si>
  <si>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</si>
  <si>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</si>
  <si>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</si>
  <si>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</si>
  <si>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</si>
  <si>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</si>
  <si>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</si>
  <si>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</si>
  <si>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</si>
  <si>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</si>
  <si>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</si>
  <si>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</si>
  <si>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</si>
  <si>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</si>
  <si>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</si>
  <si>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</si>
  <si>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</si>
  <si>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</si>
  <si>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</si>
  <si>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</si>
  <si>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</si>
  <si>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</si>
  <si>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</si>
  <si>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</si>
  <si>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</si>
  <si>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</si>
  <si>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</si>
  <si>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</si>
  <si>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</si>
  <si>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</si>
  <si>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</si>
  <si>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</si>
  <si>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</si>
  <si>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</si>
  <si>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</si>
  <si>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</si>
  <si>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</si>
  <si>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</si>
  <si>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</si>
  <si>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</si>
  <si>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</si>
  <si>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</si>
  <si>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</si>
  <si>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</si>
  <si>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</si>
  <si>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</si>
  <si>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</si>
  <si>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</si>
  <si>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</si>
  <si>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</si>
  <si>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</si>
  <si>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</si>
  <si>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</si>
  <si>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</si>
  <si>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</si>
  <si>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</si>
  <si>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</si>
  <si>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</si>
  <si>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</si>
  <si>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</si>
  <si>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</si>
  <si>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</si>
  <si>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</si>
  <si>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</si>
  <si>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</si>
  <si>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</si>
  <si>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</si>
  <si>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</si>
  <si>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</si>
  <si>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</si>
  <si>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</si>
  <si>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</si>
  <si>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</si>
  <si>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</si>
  <si>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</si>
  <si>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</si>
  <si>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</si>
  <si>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</si>
  <si>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</si>
  <si>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</si>
  <si>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</si>
  <si>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</si>
  <si>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</si>
  <si>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</si>
  <si>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</si>
  <si>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</si>
  <si>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</si>
  <si>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</si>
  <si>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</si>
  <si>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</si>
  <si>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</si>
  <si>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</si>
  <si>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</si>
  <si>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</si>
  <si>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</si>
  <si>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</si>
  <si>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</si>
  <si>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</si>
  <si>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</si>
  <si>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</si>
  <si>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</si>
  <si>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</si>
  <si>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</si>
  <si>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</si>
  <si>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</si>
  <si>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</si>
  <si>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</si>
  <si>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</si>
  <si>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</si>
  <si>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</si>
  <si>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</si>
  <si>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</si>
  <si>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</si>
  <si>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</si>
  <si>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</si>
  <si>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</si>
  <si>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</si>
  <si>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</si>
  <si>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</si>
  <si>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</si>
  <si>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</si>
  <si>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</si>
  <si>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</si>
  <si>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</si>
  <si>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</si>
  <si>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</si>
  <si>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</si>
  <si>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</si>
  <si>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</si>
  <si>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</si>
  <si>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</si>
  <si>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</si>
  <si>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</si>
  <si>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</si>
  <si>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</si>
  <si>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</si>
  <si>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</si>
  <si>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</si>
  <si>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</si>
  <si>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</si>
  <si>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</si>
  <si>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</si>
  <si>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</si>
  <si>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</si>
  <si>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</si>
  <si>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</si>
  <si>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</si>
  <si>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</si>
  <si>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</si>
  <si>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</si>
  <si>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</si>
  <si>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</si>
  <si>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</si>
  <si>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</si>
  <si>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</si>
  <si>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</si>
  <si>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</si>
  <si>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</si>
  <si>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</si>
  <si>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</si>
  <si>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</si>
  <si>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</si>
  <si>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</si>
  <si>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</si>
  <si>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</si>
  <si>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</si>
  <si>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</si>
  <si>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</si>
  <si>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</si>
  <si>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</si>
  <si>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</si>
  <si>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</si>
  <si>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</si>
  <si>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</si>
  <si>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</si>
  <si>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</si>
  <si>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</si>
  <si>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</si>
  <si>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</si>
  <si>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</si>
  <si>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</si>
  <si>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</si>
  <si>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</si>
  <si>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</si>
  <si>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</si>
  <si>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</si>
  <si>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</si>
  <si>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</si>
  <si>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</si>
  <si>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</si>
  <si>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</si>
  <si>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</si>
  <si>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</si>
  <si>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</si>
  <si>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</si>
  <si>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</si>
  <si>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</si>
  <si>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</si>
  <si>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</si>
  <si>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</si>
  <si>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</si>
  <si>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</si>
  <si>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</si>
  <si>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</si>
  <si>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</si>
  <si>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</si>
  <si>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</si>
  <si>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</si>
  <si>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</si>
  <si>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</si>
  <si>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</si>
  <si>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</si>
  <si>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</si>
  <si>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</si>
  <si>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</si>
  <si>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</si>
  <si>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</si>
  <si>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</si>
  <si>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</si>
  <si>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</si>
  <si>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</si>
  <si>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</si>
  <si>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</si>
  <si>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</si>
  <si>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</si>
  <si>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</si>
  <si>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</si>
  <si>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</si>
  <si>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</si>
  <si>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</si>
  <si>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</si>
  <si>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</si>
  <si>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</si>
  <si>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</si>
  <si>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</si>
  <si>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</si>
  <si>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</si>
  <si>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</si>
  <si>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</si>
  <si>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</si>
  <si>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</si>
  <si>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</si>
  <si>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</si>
  <si>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</si>
  <si>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</si>
  <si>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</si>
  <si>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</si>
  <si>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</si>
  <si>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</si>
  <si>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</si>
  <si>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</si>
  <si>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</si>
  <si>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</si>
  <si>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</si>
  <si>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</si>
  <si>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</si>
  <si>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</si>
  <si>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</si>
  <si>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</si>
  <si>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</si>
  <si>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</si>
  <si>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</si>
  <si>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</si>
  <si>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</si>
  <si>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</si>
  <si>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</si>
  <si>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</si>
  <si>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</si>
  <si>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</si>
  <si>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</si>
  <si>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</si>
  <si>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</si>
  <si>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</si>
  <si>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</si>
  <si>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</si>
  <si>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</si>
  <si>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</si>
  <si>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</si>
  <si>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</si>
  <si>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</si>
  <si>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</si>
  <si>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</si>
  <si>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</si>
  <si>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</si>
  <si>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</si>
  <si>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</si>
  <si>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</si>
  <si>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</si>
  <si>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</si>
  <si>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</si>
  <si>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</si>
  <si>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</si>
  <si>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</si>
  <si>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</si>
  <si>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</si>
  <si>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</si>
  <si>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</si>
  <si>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</si>
  <si>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</si>
  <si>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</si>
  <si>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</si>
  <si>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</si>
  <si>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</si>
  <si>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</si>
  <si>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</si>
  <si>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</si>
  <si>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</si>
  <si>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</si>
  <si>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</si>
  <si>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</si>
  <si>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</si>
  <si>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</si>
  <si>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</si>
  <si>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</si>
  <si>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</si>
  <si>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</si>
  <si>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</si>
  <si>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</si>
  <si>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</si>
  <si>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</si>
  <si>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</si>
  <si>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</si>
  <si>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</si>
  <si>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</si>
  <si>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</si>
  <si>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</si>
  <si>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</si>
  <si>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</si>
  <si>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</si>
  <si>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</si>
  <si>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</si>
  <si>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</si>
  <si>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</si>
  <si>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</si>
  <si>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</si>
  <si>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</si>
  <si>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</si>
  <si>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</si>
  <si>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</si>
  <si>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</si>
  <si>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</si>
  <si>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</si>
  <si>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</si>
  <si>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</si>
  <si>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</si>
  <si>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</si>
  <si>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</si>
  <si>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</si>
  <si>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</si>
  <si>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</si>
  <si>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</si>
  <si>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</si>
  <si>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</si>
  <si>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</si>
  <si>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</si>
  <si>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</si>
  <si>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</si>
  <si>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</si>
  <si>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</si>
  <si>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</si>
  <si>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</si>
  <si>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</si>
  <si>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</si>
  <si>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</si>
  <si>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</si>
  <si>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</si>
  <si>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</si>
  <si>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</si>
  <si>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</si>
  <si>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</si>
  <si>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</si>
  <si>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</si>
  <si>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</si>
  <si>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</si>
  <si>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</si>
  <si>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</si>
  <si>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</si>
  <si>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</si>
  <si>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</si>
  <si>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</si>
  <si>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</si>
  <si>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</si>
  <si>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</si>
  <si>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</si>
  <si>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</si>
  <si>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</si>
  <si>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</si>
  <si>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</si>
  <si>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</si>
  <si>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</si>
  <si>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</si>
  <si>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</si>
  <si>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</si>
  <si>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</si>
  <si>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</si>
  <si>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</si>
  <si>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</si>
  <si>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</si>
  <si>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</si>
  <si>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</si>
  <si>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</si>
  <si>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</si>
  <si>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</si>
  <si>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</si>
  <si>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</si>
  <si>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</si>
  <si>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</si>
  <si>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</si>
  <si>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</si>
  <si>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</si>
  <si>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</si>
  <si>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</si>
  <si>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</si>
  <si>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</si>
  <si>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</si>
  <si>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</si>
  <si>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</si>
  <si>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</si>
  <si>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</si>
  <si>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</si>
  <si>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</si>
  <si>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</si>
  <si>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</si>
  <si>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</si>
  <si>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</si>
  <si>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</si>
  <si>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</si>
  <si>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</si>
  <si>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</si>
  <si>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</si>
  <si>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</si>
  <si>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</si>
  <si>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</si>
  <si>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</si>
  <si>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</si>
  <si>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</si>
  <si>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</si>
  <si>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</si>
  <si>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</si>
  <si>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</si>
  <si>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</si>
  <si>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</si>
  <si>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</si>
  <si>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</si>
  <si>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</si>
  <si>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</si>
  <si>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</si>
  <si>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</si>
  <si>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</si>
  <si>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</si>
  <si>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</si>
  <si>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</si>
  <si>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</si>
  <si>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</si>
  <si>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</si>
  <si>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</si>
  <si>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</si>
  <si>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</si>
  <si>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</si>
  <si>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</si>
  <si>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</si>
  <si>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</si>
  <si>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</si>
  <si>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</si>
  <si>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</si>
  <si>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</si>
  <si>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</si>
  <si>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</si>
  <si>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</si>
  <si>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</si>
  <si>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</si>
  <si>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</si>
  <si>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</si>
  <si>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</si>
  <si>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</si>
  <si>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</si>
  <si>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</si>
  <si>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</si>
  <si>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</si>
  <si>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</si>
  <si>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</si>
  <si>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</si>
  <si>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</si>
  <si>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</si>
  <si>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</si>
  <si>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</si>
  <si>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</si>
  <si>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</si>
  <si>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</si>
  <si>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</si>
  <si>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</si>
  <si>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</si>
  <si>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</si>
  <si>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</si>
  <si>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</si>
  <si>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</si>
  <si>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</si>
  <si>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</si>
  <si>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</si>
  <si>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</si>
  <si>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</si>
  <si>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</si>
  <si>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</si>
  <si>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</si>
  <si>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</si>
  <si>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</si>
  <si>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</si>
  <si>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</si>
  <si>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</si>
  <si>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</si>
  <si>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</si>
  <si>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</si>
  <si>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</si>
  <si>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</si>
  <si>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</si>
  <si>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</si>
  <si>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</si>
  <si>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</si>
  <si>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</si>
  <si>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</si>
  <si>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</si>
  <si>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</si>
  <si>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</si>
  <si>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</si>
  <si>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</si>
  <si>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</si>
  <si>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</si>
  <si>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</si>
  <si>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</si>
  <si>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</si>
  <si>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</si>
  <si>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</si>
  <si>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</si>
  <si>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</si>
  <si>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</si>
  <si>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</si>
  <si>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</si>
  <si>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</si>
  <si>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</si>
  <si>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</si>
  <si>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</si>
  <si>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</si>
  <si>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</si>
  <si>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</si>
  <si>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</si>
  <si>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</si>
  <si>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</si>
  <si>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</si>
  <si>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</si>
  <si>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</si>
  <si>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</si>
  <si>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</si>
  <si>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</si>
  <si>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</si>
  <si>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</si>
  <si>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</si>
  <si>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</si>
  <si>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</si>
  <si>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</si>
  <si>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</si>
  <si>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</si>
  <si>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</si>
  <si>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</si>
  <si>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</si>
  <si>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</si>
  <si>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</si>
  <si>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</si>
  <si>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</si>
  <si>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</si>
  <si>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</si>
  <si>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</si>
  <si>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</si>
  <si>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</si>
  <si>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</si>
  <si>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</si>
  <si>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</si>
  <si>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</si>
  <si>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</si>
  <si>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</si>
  <si>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</si>
  <si>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</si>
  <si>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</si>
  <si>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</si>
  <si>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</si>
  <si>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</si>
  <si>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</si>
  <si>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</si>
  <si>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</si>
  <si>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</si>
  <si>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</si>
  <si>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</si>
  <si>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</si>
  <si>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</si>
  <si>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</si>
  <si>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</si>
  <si>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</si>
  <si>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</si>
  <si>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</si>
  <si>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</si>
  <si>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</si>
  <si>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</si>
  <si>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</si>
  <si>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</si>
  <si>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</si>
  <si>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</si>
  <si>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</si>
  <si>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</si>
  <si>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</si>
  <si>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</si>
  <si>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</si>
  <si>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</si>
  <si>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</si>
  <si>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</si>
  <si>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</si>
  <si>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</si>
  <si>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</si>
  <si>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</si>
  <si>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</si>
  <si>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</si>
  <si>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</si>
  <si>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</si>
  <si>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</si>
  <si>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</si>
  <si>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</si>
  <si>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</si>
  <si>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</si>
  <si>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</si>
  <si>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</si>
  <si>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</si>
  <si>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</si>
  <si>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</si>
  <si>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</si>
  <si>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</si>
  <si>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</si>
  <si>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</si>
  <si>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</si>
  <si>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</si>
  <si>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</si>
  <si>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</si>
  <si>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</si>
  <si>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</si>
  <si>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</si>
  <si>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</si>
  <si>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</si>
  <si>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</si>
  <si>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</si>
  <si>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</si>
  <si>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</si>
  <si>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</si>
  <si>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</si>
  <si>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</si>
  <si>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</si>
  <si>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</si>
  <si>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</si>
  <si>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</si>
  <si>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</si>
  <si>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</si>
  <si>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</si>
  <si>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</si>
  <si>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</si>
  <si>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</si>
  <si>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</si>
  <si>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</si>
  <si>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</si>
  <si>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</si>
  <si>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</si>
  <si>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</si>
  <si>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</si>
  <si>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</si>
  <si>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</si>
  <si>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</si>
  <si>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</si>
  <si>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</si>
  <si>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</si>
  <si>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</si>
  <si>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</si>
  <si>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</si>
  <si>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</si>
  <si>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</si>
  <si>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</si>
  <si>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</si>
  <si>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</si>
  <si>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</si>
  <si>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</si>
  <si>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</si>
  <si>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</si>
  <si>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</si>
  <si>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</si>
  <si>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</si>
  <si>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</si>
  <si>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</si>
  <si>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</si>
  <si>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</si>
  <si>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</si>
  <si>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</si>
  <si>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</si>
  <si>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</si>
  <si>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</si>
  <si>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</si>
  <si>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</si>
  <si>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</si>
  <si>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</si>
  <si>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</si>
  <si>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</si>
  <si>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</si>
  <si>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</si>
  <si>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</si>
  <si>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</si>
  <si>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</si>
  <si>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</si>
  <si>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</si>
  <si>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</si>
  <si>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</si>
  <si>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</si>
  <si>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</si>
  <si>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</si>
  <si>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</si>
  <si>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</si>
  <si>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</si>
  <si>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</si>
  <si>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</si>
  <si>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</si>
  <si>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</si>
  <si>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</si>
  <si>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</si>
  <si>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</si>
  <si>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</si>
  <si>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</si>
  <si>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</si>
  <si>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</si>
  <si>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</si>
  <si>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</si>
  <si>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</si>
  <si>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</si>
  <si>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</si>
  <si>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</si>
  <si>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</si>
  <si>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</si>
  <si>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</si>
  <si>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</si>
  <si>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</si>
  <si>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</si>
  <si>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</si>
  <si>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</si>
  <si>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</si>
  <si>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</si>
  <si>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</si>
  <si>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</si>
  <si>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</si>
  <si>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</si>
  <si>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</si>
  <si>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</si>
  <si>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</si>
  <si>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</si>
  <si>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</si>
  <si>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</si>
  <si>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</si>
  <si>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</si>
  <si>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</si>
  <si>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</si>
  <si>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</si>
  <si>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</si>
  <si>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</si>
  <si>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</si>
  <si>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</si>
  <si>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</si>
  <si>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</si>
  <si>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</si>
  <si>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</si>
  <si>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</si>
  <si>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</si>
  <si>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</si>
  <si>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</si>
  <si>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</si>
  <si>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</si>
  <si>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</si>
  <si>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</si>
  <si>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</si>
  <si>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</si>
  <si>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</si>
  <si>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</si>
  <si>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</si>
  <si>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</si>
  <si>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</si>
  <si>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</si>
  <si>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</si>
  <si>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</si>
  <si>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</si>
  <si>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</si>
  <si>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</si>
  <si>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</si>
  <si>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</si>
  <si>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</si>
  <si>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</si>
  <si>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</si>
  <si>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</si>
  <si>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</si>
  <si>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</si>
  <si>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</si>
  <si>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</si>
  <si>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</si>
  <si>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</si>
  <si>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</si>
  <si>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</si>
  <si>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</si>
  <si>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</si>
  <si>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</si>
  <si>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</si>
  <si>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</si>
  <si>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</si>
  <si>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</si>
  <si>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</si>
  <si>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</si>
  <si>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</si>
  <si>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</si>
  <si>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</si>
  <si>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</si>
  <si>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</si>
  <si>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</si>
  <si>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</si>
  <si>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</si>
  <si>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</si>
  <si>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</si>
  <si>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</si>
  <si>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</si>
  <si>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</si>
  <si>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</si>
  <si>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</si>
  <si>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</si>
  <si>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</si>
  <si>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</si>
  <si>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</si>
  <si>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</si>
  <si>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</si>
  <si>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</si>
  <si>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</si>
  <si>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</si>
  <si>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</si>
  <si>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</si>
  <si>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</si>
  <si>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</si>
  <si>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</si>
  <si>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</si>
  <si>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</si>
  <si>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</si>
  <si>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</si>
  <si>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</si>
  <si>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</si>
  <si>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</si>
  <si>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</si>
  <si>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</si>
  <si>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</si>
  <si>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</si>
  <si>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</si>
  <si>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</si>
  <si>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</si>
  <si>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</si>
  <si>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</si>
  <si>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</si>
  <si>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</si>
  <si>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</si>
  <si>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</si>
  <si>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</si>
  <si>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</si>
  <si>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</si>
  <si>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</si>
  <si>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</si>
  <si>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</si>
  <si>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</si>
  <si>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</si>
  <si>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</si>
  <si>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</si>
  <si>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</si>
  <si>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</si>
  <si>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</si>
  <si>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</si>
  <si>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</si>
  <si>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</si>
  <si>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</si>
  <si>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</si>
  <si>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</si>
  <si>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</si>
  <si>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</si>
  <si>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</si>
  <si>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</si>
  <si>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</si>
  <si>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</si>
  <si>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</si>
  <si>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</si>
  <si>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</si>
  <si>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</si>
  <si>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</si>
  <si>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</si>
  <si>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</si>
  <si>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</si>
  <si>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</si>
  <si>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</si>
  <si>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</si>
  <si>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</si>
  <si>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</si>
  <si>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</si>
  <si>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</si>
  <si>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</si>
  <si>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</si>
  <si>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</si>
  <si>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</si>
  <si>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</si>
  <si>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</si>
  <si>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</si>
  <si>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</si>
  <si>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</si>
  <si>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</si>
  <si>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</si>
  <si>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</si>
  <si>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</si>
  <si>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</si>
  <si>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</si>
  <si>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</si>
  <si>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</si>
  <si>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</si>
  <si>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</si>
  <si>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</si>
  <si>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</si>
  <si>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</si>
  <si>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</si>
  <si>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</si>
  <si>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</si>
  <si>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</si>
  <si>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</si>
  <si>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</si>
  <si>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</si>
  <si>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</si>
  <si>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</si>
  <si>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</si>
  <si>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</si>
  <si>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</si>
  <si>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</si>
  <si>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</si>
  <si>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</si>
  <si>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</si>
  <si>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</si>
  <si>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</si>
  <si>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</si>
  <si>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</si>
  <si>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</si>
  <si>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</si>
  <si>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</si>
  <si>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</si>
  <si>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</si>
  <si>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</si>
  <si>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</si>
  <si>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</si>
  <si>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</si>
  <si>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</si>
  <si>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</si>
  <si>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</si>
  <si>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</si>
  <si>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</si>
  <si>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</si>
  <si>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</si>
  <si>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</si>
  <si>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</si>
  <si>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</si>
  <si>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</si>
  <si>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</si>
  <si>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</si>
  <si>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</si>
  <si>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</si>
  <si>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</si>
  <si>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</si>
  <si>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</si>
  <si>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</si>
  <si>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</si>
  <si>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</si>
  <si>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</si>
  <si>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</si>
  <si>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</si>
  <si>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</si>
  <si>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</si>
  <si>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</si>
  <si>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</si>
  <si>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</si>
  <si>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</si>
  <si>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</si>
  <si>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</si>
  <si>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</si>
  <si>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</si>
  <si>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</si>
  <si>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</si>
  <si>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</si>
  <si>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</si>
  <si>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</si>
  <si>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</si>
  <si>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</si>
  <si>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</si>
  <si>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</si>
  <si>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</si>
  <si>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</si>
  <si>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</si>
  <si>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</si>
  <si>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</si>
  <si>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</si>
  <si>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</si>
  <si>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</si>
  <si>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</si>
  <si>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</si>
  <si>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</si>
  <si>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</si>
  <si>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</si>
  <si>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</si>
  <si>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</si>
  <si>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</si>
  <si>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</si>
  <si>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</si>
  <si>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</si>
  <si>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</si>
  <si>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</si>
  <si>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</si>
  <si>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</si>
  <si>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</si>
  <si>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</si>
  <si>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</si>
  <si>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</si>
  <si>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</si>
  <si>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</si>
  <si>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</si>
  <si>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</si>
  <si>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</si>
  <si>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</si>
  <si>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</si>
  <si>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</si>
  <si>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</si>
  <si>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</si>
  <si>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</si>
  <si>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</si>
  <si>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</si>
  <si>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</si>
  <si>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</si>
  <si>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</si>
  <si>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</si>
  <si>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</si>
  <si>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</si>
  <si>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</si>
  <si>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</si>
  <si>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</si>
  <si>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</si>
  <si>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</si>
  <si>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</si>
  <si>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</si>
  <si>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</si>
  <si>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</si>
  <si>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</si>
  <si>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</si>
  <si>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</si>
  <si>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</si>
  <si>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</si>
  <si>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</si>
  <si>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</si>
  <si>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</si>
  <si>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</si>
  <si>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</si>
  <si>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</si>
  <si>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</si>
  <si>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</si>
  <si>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</si>
  <si>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</si>
  <si>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</si>
  <si>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</si>
  <si>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</si>
  <si>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</si>
  <si>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</si>
  <si>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</si>
  <si>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</si>
  <si>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</si>
  <si>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</si>
  <si>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</si>
  <si>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</si>
  <si>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</si>
  <si>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</si>
  <si>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</si>
  <si>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</si>
  <si>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</si>
  <si>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</si>
  <si>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</si>
  <si>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</si>
  <si>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</si>
  <si>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</si>
  <si>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</si>
  <si>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</si>
  <si>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</si>
  <si>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</si>
  <si>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</si>
  <si>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</si>
  <si>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</si>
  <si>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</si>
  <si>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</si>
  <si>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</si>
  <si>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</si>
  <si>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</si>
  <si>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</si>
  <si>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</si>
  <si>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</si>
  <si>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</si>
  <si>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</si>
  <si>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</si>
  <si>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</si>
  <si>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</si>
  <si>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</si>
  <si>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</si>
  <si>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</si>
  <si>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</si>
  <si>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</si>
  <si>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</si>
  <si>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</si>
  <si>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</si>
  <si>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</si>
  <si>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</si>
  <si>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</si>
  <si>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</si>
  <si>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</si>
  <si>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</si>
  <si>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</si>
  <si>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</si>
  <si>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</si>
  <si>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</si>
  <si>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</si>
  <si>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</si>
  <si>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</si>
  <si>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</si>
  <si>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</si>
  <si>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</si>
  <si>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</si>
  <si>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</si>
  <si>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</si>
  <si>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</si>
  <si>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</si>
  <si>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</si>
  <si>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</si>
  <si>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</si>
  <si>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</si>
  <si>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</si>
  <si>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</si>
  <si>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</si>
  <si>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</si>
  <si>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</si>
  <si>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</si>
  <si>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</si>
  <si>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</si>
  <si>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</si>
  <si>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</si>
  <si>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</si>
  <si>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</si>
  <si>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</si>
  <si>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</si>
  <si>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</si>
  <si>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</si>
  <si>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</si>
  <si>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</si>
  <si>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</si>
  <si>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</si>
  <si>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</si>
  <si>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</si>
  <si>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</si>
  <si>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</si>
  <si>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</si>
  <si>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</si>
  <si>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</si>
  <si>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</si>
  <si>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</si>
  <si>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</si>
  <si>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</si>
  <si>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</si>
  <si>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</si>
  <si>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</si>
  <si>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</si>
  <si>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</si>
  <si>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</si>
  <si>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</si>
  <si>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</si>
  <si>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</si>
  <si>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</si>
  <si>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</si>
  <si>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</si>
  <si>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</si>
  <si>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</si>
  <si>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</si>
  <si>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</si>
  <si>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</si>
  <si>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</si>
  <si>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</si>
  <si>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</si>
  <si>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</si>
  <si>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</si>
  <si>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</si>
  <si>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</si>
  <si>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</si>
  <si>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</si>
  <si>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</si>
  <si>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</si>
  <si>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</si>
  <si>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</si>
  <si>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</si>
  <si>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</si>
  <si>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</si>
  <si>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</si>
  <si>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</si>
  <si>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</si>
  <si>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</si>
  <si>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</si>
  <si>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</si>
  <si>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</si>
  <si>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</si>
  <si>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</si>
  <si>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</si>
  <si>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</si>
  <si>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</si>
  <si>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</si>
  <si>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</si>
  <si>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</si>
  <si>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</si>
  <si>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</si>
  <si>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</si>
  <si>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</si>
  <si>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</si>
  <si>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</si>
  <si>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</si>
  <si>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</si>
  <si>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</si>
  <si>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</si>
  <si>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</si>
  <si>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</si>
  <si>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</si>
  <si>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</si>
  <si>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</si>
  <si>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</si>
  <si>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</si>
  <si>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</si>
  <si>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</si>
  <si>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</si>
  <si>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</si>
  <si>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</si>
  <si>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</si>
  <si>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</si>
  <si>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</si>
  <si>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</si>
  <si>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</si>
  <si>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</si>
  <si>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</si>
  <si>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</si>
  <si>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</si>
  <si>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</si>
  <si>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</si>
  <si>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</si>
  <si>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</si>
  <si>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</si>
  <si>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</si>
  <si>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</si>
  <si>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</si>
  <si>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</si>
  <si>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</si>
  <si>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</si>
  <si>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</si>
  <si>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</si>
  <si>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</si>
  <si>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</si>
  <si>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</si>
  <si>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</si>
  <si>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</si>
  <si>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</si>
  <si>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</si>
  <si>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</si>
  <si>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</si>
  <si>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</si>
  <si>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</si>
  <si>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</si>
  <si>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</si>
  <si>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</si>
  <si>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</si>
  <si>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</si>
  <si>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</si>
  <si>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</si>
  <si>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</si>
  <si>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</si>
  <si>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</si>
  <si>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</si>
  <si>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</si>
  <si>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</si>
  <si>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</si>
  <si>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</si>
  <si>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</si>
  <si>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</si>
  <si>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</si>
  <si>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</si>
  <si>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</si>
  <si>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</si>
  <si>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</si>
  <si>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</si>
  <si>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</si>
  <si>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</si>
  <si>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</si>
  <si>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</si>
  <si>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</si>
  <si>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</si>
  <si>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</si>
  <si>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</si>
  <si>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</si>
  <si>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</si>
  <si>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</si>
  <si>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</si>
  <si>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</si>
  <si>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</si>
  <si>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</si>
  <si>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</si>
  <si>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</si>
  <si>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</si>
  <si>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</si>
  <si>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</si>
  <si>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</si>
  <si>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</si>
  <si>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</si>
  <si>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</si>
  <si>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</si>
  <si>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</si>
  <si>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</si>
  <si>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</si>
  <si>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</si>
  <si>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</si>
  <si>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</si>
  <si>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</si>
  <si>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</si>
  <si>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</si>
  <si>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</si>
  <si>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</si>
  <si>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</si>
  <si>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</si>
  <si>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</si>
  <si>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</si>
  <si>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</si>
  <si>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</si>
  <si>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</si>
  <si>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</si>
  <si>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</si>
  <si>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</si>
  <si>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</si>
  <si>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</si>
  <si>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</si>
  <si>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</si>
  <si>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</si>
  <si>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</si>
  <si>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</si>
  <si>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</si>
  <si>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</si>
  <si>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</si>
  <si>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</si>
  <si>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</si>
  <si>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</si>
  <si>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</si>
  <si>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</si>
  <si>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</si>
  <si>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</si>
  <si>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</si>
  <si>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</si>
  <si>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</si>
  <si>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</si>
  <si>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</si>
  <si>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</si>
  <si>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</si>
  <si>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</si>
  <si>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</si>
  <si>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</si>
  <si>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</si>
  <si>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</si>
  <si>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</si>
  <si>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</si>
  <si>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</si>
  <si>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</si>
  <si>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</si>
  <si>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</si>
  <si>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</si>
  <si>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</si>
  <si>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</si>
  <si>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</si>
  <si>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</si>
  <si>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</si>
  <si>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</si>
  <si>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</si>
  <si>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</si>
  <si>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</si>
  <si>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</si>
  <si>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</si>
  <si>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</si>
  <si>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</si>
  <si>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</si>
  <si>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</si>
  <si>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</si>
  <si>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</si>
  <si>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</si>
  <si>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</si>
  <si>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</si>
  <si>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</si>
  <si>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</si>
  <si>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</si>
  <si>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</si>
  <si>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</si>
  <si>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</si>
  <si>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</si>
  <si>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</si>
  <si>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</si>
  <si>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</si>
  <si>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</si>
  <si>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</si>
  <si>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</si>
  <si>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</si>
  <si>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</si>
  <si>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</si>
  <si>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</si>
  <si>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</si>
  <si>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</si>
  <si>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</si>
  <si>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</si>
  <si>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</si>
  <si>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</si>
  <si>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</si>
  <si>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</si>
  <si>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</si>
  <si>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</si>
  <si>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</si>
  <si>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</si>
  <si>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</si>
  <si>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</si>
  <si>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</si>
  <si>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</si>
  <si>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</si>
  <si>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</si>
  <si>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</si>
  <si>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</si>
  <si>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</si>
  <si>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</si>
  <si>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</si>
  <si>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</si>
  <si>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</si>
  <si>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</si>
  <si>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</si>
  <si>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</si>
  <si>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</si>
  <si>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</si>
  <si>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</si>
  <si>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</si>
  <si>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</si>
  <si>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</si>
  <si>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</si>
  <si>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</si>
  <si>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</si>
  <si>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</si>
  <si>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</si>
  <si>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</si>
  <si>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</si>
  <si>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</si>
  <si>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</si>
  <si>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</si>
  <si>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</si>
  <si>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</si>
  <si>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</si>
  <si>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</si>
  <si>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</si>
  <si>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</si>
  <si>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</si>
  <si>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</si>
  <si>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</si>
  <si>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</si>
  <si>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</si>
  <si>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</si>
  <si>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</si>
  <si>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</si>
  <si>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</si>
  <si>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</si>
  <si>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</si>
  <si>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</si>
  <si>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</si>
  <si>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</si>
  <si>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</si>
  <si>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</si>
  <si>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</si>
  <si>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</si>
  <si>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</si>
  <si>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</si>
  <si>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</si>
  <si>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</si>
  <si>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</si>
  <si>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</si>
  <si>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</si>
  <si>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</si>
  <si>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</si>
  <si>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</si>
  <si>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</si>
  <si>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</si>
  <si>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</si>
  <si>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</si>
  <si>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</si>
  <si>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</si>
  <si>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</si>
  <si>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</si>
  <si>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</si>
  <si>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</si>
  <si>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</si>
  <si>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</si>
  <si>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</si>
  <si>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</si>
  <si>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</si>
  <si>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</si>
  <si>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</si>
  <si>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</si>
  <si>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</si>
  <si>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</si>
  <si>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</si>
  <si>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</si>
  <si>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</si>
  <si>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</si>
  <si>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</si>
  <si>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</si>
  <si>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</si>
  <si>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</si>
  <si>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</si>
  <si>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</si>
  <si>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</si>
  <si>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</si>
  <si>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</si>
  <si>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</si>
  <si>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</si>
  <si>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</si>
  <si>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</si>
  <si>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</si>
  <si>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</si>
  <si>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</si>
  <si>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</si>
  <si>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</si>
  <si>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</si>
  <si>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</si>
  <si>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</si>
  <si>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</si>
  <si>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</si>
  <si>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</si>
  <si>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</si>
  <si>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</si>
  <si>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</si>
  <si>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</si>
  <si>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</si>
  <si>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</si>
  <si>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</si>
  <si>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</si>
  <si>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</si>
  <si>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</si>
  <si>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</si>
  <si>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</si>
  <si>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</si>
  <si>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</si>
  <si>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</si>
  <si>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</si>
  <si>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</si>
  <si>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</si>
  <si>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</si>
  <si>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</si>
  <si>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</si>
  <si>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</si>
  <si>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</si>
  <si>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</si>
  <si>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</si>
  <si>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</si>
  <si>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</si>
  <si>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</si>
  <si>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</si>
  <si>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</si>
  <si>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</si>
  <si>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</si>
  <si>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</si>
  <si>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</si>
  <si>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</si>
  <si>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</si>
  <si>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</si>
  <si>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</si>
  <si>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</si>
  <si>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</si>
  <si>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</si>
  <si>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</si>
  <si>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</si>
  <si>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</si>
  <si>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</si>
  <si>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</si>
  <si>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</si>
  <si>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</si>
  <si>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</si>
  <si>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</si>
  <si>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</si>
  <si>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</si>
  <si>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</si>
  <si>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</si>
  <si>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</si>
  <si>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</si>
  <si>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</si>
  <si>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</si>
  <si>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</si>
  <si>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</si>
  <si>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</si>
  <si>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</si>
  <si>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</si>
  <si>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</si>
  <si>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</si>
  <si>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</si>
  <si>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</si>
  <si>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</si>
  <si>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</si>
  <si>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</si>
  <si>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</si>
  <si>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</si>
  <si>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</si>
  <si>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</si>
  <si>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</si>
  <si>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</si>
  <si>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</si>
  <si>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</si>
  <si>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</si>
  <si>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</si>
  <si>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</si>
  <si>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</si>
  <si>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</si>
  <si>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</si>
  <si>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</si>
  <si>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</si>
  <si>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</si>
  <si>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</si>
  <si>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</si>
  <si>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</si>
  <si>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</si>
  <si>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</si>
  <si>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</si>
  <si>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</si>
  <si>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</si>
  <si>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</si>
  <si>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</si>
  <si>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</si>
  <si>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</si>
  <si>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</si>
  <si>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</si>
  <si>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</si>
  <si>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</si>
  <si>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</si>
  <si>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</si>
  <si>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</si>
  <si>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</si>
  <si>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</si>
  <si>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</si>
  <si>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</si>
  <si>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</si>
  <si>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</si>
  <si>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</si>
  <si>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</si>
  <si>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</si>
  <si>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</si>
  <si>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</si>
  <si>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</si>
  <si>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</si>
  <si>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</si>
  <si>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</si>
  <si>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</si>
  <si>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</si>
  <si>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</si>
  <si>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</si>
  <si>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</si>
  <si>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</si>
  <si>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</si>
  <si>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</si>
  <si>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</si>
  <si>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</si>
  <si>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</si>
  <si>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</si>
  <si>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</si>
  <si>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</si>
  <si>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</si>
  <si>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</si>
  <si>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</si>
  <si>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</si>
  <si>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</si>
  <si>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</si>
  <si>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</si>
  <si>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</si>
  <si>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</si>
  <si>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</si>
  <si>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</si>
  <si>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</si>
  <si>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</si>
  <si>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</si>
  <si>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</si>
  <si>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</si>
  <si>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</si>
  <si>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</si>
  <si>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</si>
  <si>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</si>
  <si>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</si>
  <si>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</si>
  <si>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</si>
  <si>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</si>
  <si>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</si>
  <si>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</si>
  <si>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</si>
  <si>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</si>
  <si>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</si>
  <si>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</si>
  <si>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</si>
  <si>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</si>
  <si>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</si>
  <si>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</si>
  <si>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</si>
  <si>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</si>
  <si>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</si>
  <si>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</si>
  <si>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</si>
  <si>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</si>
  <si>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</si>
  <si>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</si>
  <si>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</si>
  <si>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</si>
  <si>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</si>
  <si>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</si>
  <si>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</si>
  <si>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</si>
  <si>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</si>
  <si>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</si>
  <si>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</si>
  <si>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</si>
  <si>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</si>
  <si>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</si>
  <si>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</si>
  <si>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</si>
  <si>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</si>
  <si>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</si>
  <si>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</si>
  <si>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</si>
  <si>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</si>
  <si>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</si>
  <si>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</si>
  <si>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</si>
  <si>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</si>
  <si>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</si>
  <si>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</si>
  <si>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</si>
  <si>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</si>
  <si>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</si>
  <si>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</si>
  <si>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</si>
  <si>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</si>
  <si>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</si>
  <si>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</si>
  <si>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</si>
  <si>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</si>
  <si>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</si>
  <si>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</si>
  <si>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</si>
  <si>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</si>
  <si>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</si>
  <si>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</si>
  <si>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</si>
  <si>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</si>
  <si>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</si>
  <si>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</si>
  <si>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</si>
  <si>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</si>
  <si>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</si>
  <si>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</si>
  <si>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</si>
  <si>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</si>
  <si>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</si>
  <si>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</si>
  <si>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</si>
  <si>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</si>
  <si>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</si>
  <si>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</si>
  <si>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</si>
  <si>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</si>
  <si>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</si>
  <si>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</si>
  <si>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</si>
  <si>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</si>
  <si>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</si>
  <si>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</si>
  <si>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</si>
  <si>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</si>
  <si>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</si>
  <si>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</si>
  <si>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</si>
  <si>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</si>
  <si>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</si>
  <si>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</si>
  <si>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</si>
  <si>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</si>
  <si>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</si>
  <si>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</si>
  <si>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</si>
  <si>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</si>
  <si>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</si>
  <si>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</si>
  <si>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</si>
  <si>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</si>
  <si>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</si>
  <si>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</si>
  <si>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</si>
  <si>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</si>
  <si>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</si>
  <si>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</si>
  <si>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</si>
  <si>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</si>
  <si>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</si>
  <si>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</si>
  <si>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</si>
  <si>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</si>
  <si>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</si>
  <si>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</si>
  <si>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</si>
  <si>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</si>
  <si>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</si>
  <si>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</si>
  <si>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</si>
  <si>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</si>
  <si>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</si>
  <si>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</si>
  <si>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</si>
  <si>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</si>
  <si>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</si>
  <si>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</si>
  <si>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</si>
  <si>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</si>
  <si>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</si>
  <si>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</si>
  <si>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</si>
  <si>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</si>
  <si>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</si>
  <si>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</si>
  <si>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</si>
  <si>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</si>
  <si>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</si>
  <si>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</si>
  <si>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</si>
  <si>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</si>
  <si>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</si>
  <si>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</si>
  <si>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</si>
  <si>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</si>
  <si>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</si>
  <si>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</si>
  <si>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</si>
  <si>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</si>
  <si>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</si>
  <si>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</si>
  <si>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</si>
  <si>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</si>
  <si>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</si>
  <si>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</si>
  <si>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</si>
  <si>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</si>
  <si>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</si>
  <si>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</si>
  <si>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</si>
  <si>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</si>
  <si>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</si>
  <si>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</si>
  <si>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</si>
  <si>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</si>
  <si>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</si>
  <si>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</si>
  <si>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</si>
  <si>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</si>
  <si>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</si>
  <si>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</si>
  <si>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</si>
  <si>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</si>
  <si>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</si>
  <si>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</si>
  <si>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</si>
  <si>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</si>
  <si>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</si>
  <si>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</si>
  <si>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</si>
  <si>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</si>
  <si>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</si>
  <si>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</si>
  <si>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</si>
  <si>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</si>
  <si>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</si>
  <si>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</si>
  <si>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</si>
  <si>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</si>
  <si>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</si>
  <si>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</si>
  <si>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</si>
  <si>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</si>
  <si>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</si>
  <si>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</si>
  <si>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</si>
  <si>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</si>
  <si>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</si>
  <si>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</si>
  <si>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</si>
  <si>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</si>
  <si>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</si>
  <si>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</si>
  <si>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</si>
  <si>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</si>
  <si>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</si>
  <si>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</si>
  <si>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</si>
  <si>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</si>
  <si>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</si>
  <si>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</si>
  <si>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</si>
  <si>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</si>
  <si>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</si>
  <si>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</si>
  <si>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</si>
  <si>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</si>
  <si>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</si>
  <si>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</si>
  <si>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</si>
  <si>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</si>
  <si>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</si>
  <si>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</si>
  <si>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</si>
  <si>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</si>
  <si>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</si>
  <si>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</si>
  <si>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</si>
  <si>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</si>
  <si>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</si>
  <si>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</si>
  <si>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</si>
  <si>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</si>
  <si>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</si>
  <si>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</si>
  <si>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</si>
  <si>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</si>
  <si>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</si>
  <si>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</si>
  <si>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</si>
  <si>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</si>
  <si>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</si>
  <si>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</si>
  <si>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</si>
  <si>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</si>
  <si>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</si>
  <si>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</si>
  <si>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</si>
  <si>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</si>
  <si>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</si>
  <si>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</si>
  <si>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</si>
  <si>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</si>
  <si>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</si>
  <si>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</si>
  <si>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</si>
  <si>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</si>
  <si>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</si>
  <si>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</si>
  <si>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</si>
  <si>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</si>
  <si>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</si>
  <si>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</si>
  <si>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</si>
  <si>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</si>
  <si>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</si>
  <si>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</si>
  <si>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</si>
  <si>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</si>
  <si>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</si>
  <si>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</si>
  <si>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</si>
  <si>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</si>
  <si>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</si>
  <si>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</si>
  <si>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</si>
  <si>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</si>
  <si>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</si>
  <si>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</si>
  <si>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</si>
  <si>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</si>
  <si>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</si>
  <si>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</si>
  <si>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</si>
  <si>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</si>
  <si>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</si>
  <si>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</si>
  <si>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</si>
  <si>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</si>
  <si>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</si>
  <si>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</si>
  <si>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</si>
  <si>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</si>
  <si>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</si>
  <si>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</si>
  <si>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</si>
  <si>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</si>
  <si>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</si>
  <si>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</si>
  <si>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</si>
  <si>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</si>
  <si>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</si>
  <si>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</si>
  <si>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</si>
  <si>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</si>
  <si>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</si>
  <si>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</si>
  <si>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</si>
  <si>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</si>
  <si>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</si>
  <si>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</si>
  <si>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</si>
  <si>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</si>
  <si>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</si>
  <si>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</si>
  <si>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</si>
  <si>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</si>
  <si>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</si>
  <si>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</si>
  <si>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</si>
  <si>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</si>
  <si>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</si>
  <si>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</si>
  <si>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</si>
  <si>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</si>
  <si>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</si>
  <si>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</si>
  <si>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</si>
  <si>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</si>
  <si>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</si>
  <si>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</si>
  <si>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</si>
  <si>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</si>
  <si>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</si>
  <si>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</si>
  <si>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</si>
  <si>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</si>
  <si>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</si>
  <si>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</si>
  <si>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</si>
  <si>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</si>
  <si>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</si>
  <si>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</si>
  <si>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</si>
  <si>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</si>
  <si>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</si>
  <si>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</si>
  <si>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</si>
  <si>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</si>
  <si>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</si>
  <si>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</si>
  <si>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</si>
  <si>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</si>
  <si>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</si>
  <si>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</si>
  <si>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</si>
  <si>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</si>
  <si>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</si>
  <si>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</si>
  <si>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</si>
  <si>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</si>
  <si>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</si>
  <si>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</si>
  <si>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</si>
  <si>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</si>
  <si>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</si>
  <si>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</si>
  <si>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</si>
  <si>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</si>
  <si>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</si>
  <si>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</si>
  <si>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</si>
  <si>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</si>
  <si>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</si>
  <si>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</si>
  <si>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</si>
  <si>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</si>
  <si>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</si>
  <si>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</si>
  <si>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</si>
  <si>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</si>
  <si>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</si>
  <si>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</si>
  <si>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</si>
  <si>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</si>
  <si>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</si>
  <si>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</si>
  <si>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</si>
  <si>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</si>
  <si>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</si>
  <si>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</si>
  <si>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</si>
  <si>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</si>
  <si>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</si>
  <si>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</si>
  <si>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</si>
  <si>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</si>
  <si>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</si>
  <si>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</si>
  <si>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</si>
  <si>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</si>
  <si>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</si>
  <si>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</si>
  <si>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</si>
  <si>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</si>
  <si>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</si>
  <si>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</si>
  <si>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</si>
  <si>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</si>
  <si>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</si>
  <si>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</si>
  <si>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</si>
  <si>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</si>
  <si>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</si>
  <si>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</si>
  <si>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</si>
  <si>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</si>
  <si>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</si>
  <si>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</si>
  <si>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</si>
  <si>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</si>
  <si>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</si>
  <si>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</si>
  <si>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</si>
  <si>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</si>
  <si>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</si>
  <si>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</si>
  <si>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</si>
  <si>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</si>
  <si>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</si>
  <si>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</si>
  <si>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</si>
  <si>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</si>
  <si>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</si>
  <si>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</si>
  <si>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</si>
  <si>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</si>
  <si>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</si>
  <si>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</si>
  <si>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</si>
  <si>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</si>
  <si>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</si>
  <si>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</si>
  <si>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</si>
  <si>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</si>
  <si>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</si>
  <si>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</si>
  <si>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</si>
  <si>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</si>
  <si>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</si>
  <si>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</si>
  <si>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</si>
  <si>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</si>
  <si>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</si>
  <si>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</si>
  <si>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</si>
  <si>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</si>
  <si>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</si>
  <si>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</si>
  <si>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</si>
  <si>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</si>
  <si>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</si>
  <si>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</si>
  <si>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</si>
  <si>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</si>
  <si>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</si>
  <si>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</si>
  <si>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</si>
  <si>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</si>
  <si>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</si>
  <si>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</si>
  <si>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</si>
  <si>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</si>
  <si>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</si>
  <si>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</si>
  <si>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</si>
  <si>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</si>
  <si>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</si>
  <si>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</si>
  <si>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</si>
  <si>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</si>
  <si>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</si>
  <si>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</si>
  <si>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</si>
  <si>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</si>
  <si>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</si>
  <si>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</si>
  <si>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</si>
  <si>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</si>
  <si>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</si>
  <si>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</si>
  <si>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</si>
  <si>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</si>
  <si>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</si>
  <si>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</si>
  <si>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</si>
  <si>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</si>
  <si>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</si>
  <si>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</si>
  <si>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</si>
  <si>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</si>
  <si>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</si>
  <si>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</si>
  <si>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</si>
  <si>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</si>
  <si>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</si>
  <si>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</si>
  <si>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</si>
  <si>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</si>
  <si>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</si>
  <si>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</si>
  <si>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</si>
  <si>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</si>
  <si>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</si>
  <si>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</si>
  <si>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</si>
  <si>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</si>
  <si>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</si>
  <si>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</si>
  <si>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</si>
  <si>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</si>
  <si>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</si>
  <si>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</si>
  <si>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</si>
  <si>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</si>
  <si>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</si>
  <si>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</si>
  <si>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</si>
  <si>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</si>
  <si>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</si>
  <si>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</si>
  <si>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</si>
  <si>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</si>
  <si>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</si>
  <si>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</si>
  <si>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</si>
  <si>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</si>
  <si>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</si>
  <si>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</si>
  <si>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</si>
  <si>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</si>
  <si>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</si>
  <si>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</si>
  <si>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</si>
  <si>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</si>
  <si>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</si>
  <si>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</si>
  <si>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</si>
  <si>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</si>
  <si>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</si>
  <si>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</si>
  <si>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</si>
  <si>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</si>
  <si>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</si>
  <si>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</si>
  <si>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</si>
  <si>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</si>
  <si>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</si>
  <si>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</si>
  <si>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</si>
  <si>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</si>
  <si>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</si>
  <si>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</si>
  <si>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</si>
  <si>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</si>
  <si>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</si>
  <si>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</si>
  <si>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</si>
  <si>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</si>
  <si>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</si>
  <si>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</si>
  <si>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</si>
  <si>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</si>
  <si>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</si>
  <si>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</si>
  <si>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</si>
  <si>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</si>
  <si>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</si>
  <si>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</si>
  <si>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</si>
  <si>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</si>
  <si>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</si>
  <si>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</si>
  <si>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</si>
  <si>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</si>
  <si>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</si>
  <si>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</si>
  <si>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</si>
  <si>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</si>
  <si>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</si>
  <si>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</si>
  <si>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</si>
  <si>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</si>
  <si>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</si>
  <si>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</si>
  <si>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</si>
  <si>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</si>
  <si>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</si>
  <si>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</si>
  <si>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</si>
  <si>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</si>
  <si>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</si>
  <si>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</si>
  <si>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</si>
  <si>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</si>
  <si>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</si>
  <si>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</si>
  <si>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</si>
  <si>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</si>
  <si>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</si>
  <si>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</si>
  <si>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</si>
  <si>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</si>
  <si>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</si>
  <si>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</si>
  <si>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</si>
  <si>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</si>
  <si>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</si>
  <si>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</si>
  <si>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</si>
  <si>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</si>
  <si>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</si>
  <si>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</si>
  <si>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</si>
  <si>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</si>
  <si>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</si>
  <si>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</si>
  <si>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</si>
  <si>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</si>
  <si>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</si>
  <si>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</si>
  <si>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</si>
  <si>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</si>
  <si>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</si>
  <si>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</si>
  <si>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</si>
  <si>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</si>
  <si>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</si>
  <si>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</si>
  <si>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</si>
  <si>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</si>
  <si>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</si>
  <si>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</si>
  <si>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</si>
  <si>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</si>
  <si>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</si>
  <si>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</si>
  <si>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</si>
  <si>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</si>
  <si>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</si>
  <si>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</si>
  <si>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</si>
  <si>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</si>
  <si>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</si>
  <si>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</si>
  <si>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</si>
  <si>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</si>
  <si>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</si>
  <si>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</si>
  <si>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</si>
  <si>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</si>
  <si>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</si>
  <si>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</si>
  <si>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</si>
  <si>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</si>
  <si>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</si>
  <si>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</si>
  <si>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</si>
  <si>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</si>
  <si>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</si>
  <si>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</si>
  <si>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</si>
  <si>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</si>
  <si>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</si>
  <si>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</si>
  <si>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</si>
  <si>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</si>
  <si>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</si>
  <si>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</si>
  <si>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</si>
  <si>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</si>
  <si>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</si>
  <si>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</si>
  <si>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</si>
  <si>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</si>
  <si>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</si>
  <si>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</si>
  <si>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</si>
  <si>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</si>
  <si>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</si>
  <si>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</si>
  <si>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</si>
  <si>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</si>
  <si>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</si>
  <si>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</si>
  <si>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</si>
  <si>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</si>
  <si>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</si>
  <si>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</si>
  <si>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</si>
  <si>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</si>
  <si>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</si>
  <si>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</si>
  <si>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</si>
  <si>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</si>
  <si>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</si>
  <si>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</si>
  <si>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</si>
  <si>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</si>
  <si>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</si>
  <si>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</si>
  <si>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</si>
  <si>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</si>
  <si>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</si>
  <si>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</si>
  <si>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</si>
  <si>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</si>
  <si>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</si>
  <si>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</si>
  <si>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</si>
  <si>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</si>
  <si>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</si>
  <si>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</si>
  <si>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</si>
  <si>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</si>
  <si>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</si>
  <si>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</si>
  <si>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</si>
  <si>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</si>
  <si>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</si>
  <si>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</si>
  <si>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</si>
  <si>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</si>
  <si>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</si>
  <si>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</si>
  <si>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</si>
  <si>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</si>
  <si>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</si>
  <si>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</si>
  <si>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</si>
  <si>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</si>
  <si>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</si>
  <si>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</si>
  <si>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</si>
  <si>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</si>
  <si>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</si>
  <si>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</si>
  <si>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</si>
  <si>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</si>
  <si>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</si>
  <si>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</si>
  <si>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</si>
  <si>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</si>
  <si>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</si>
  <si>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</si>
  <si>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</si>
  <si>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</si>
  <si>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</si>
  <si>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</si>
  <si>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</si>
  <si>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</si>
  <si>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</si>
  <si>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</si>
  <si>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</si>
  <si>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</si>
  <si>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</si>
  <si>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</si>
  <si>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</si>
  <si>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</si>
  <si>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</si>
  <si>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</si>
  <si>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</si>
  <si>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</si>
  <si>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</si>
  <si>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</si>
  <si>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</si>
  <si>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</si>
  <si>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</si>
  <si>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</si>
  <si>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</si>
  <si>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</si>
  <si>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</si>
  <si>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</si>
  <si>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</si>
  <si>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</si>
  <si>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</si>
  <si>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</si>
  <si>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</si>
  <si>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</si>
  <si>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</si>
  <si>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</si>
  <si>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</si>
  <si>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</si>
  <si>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</si>
  <si>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</si>
  <si>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</si>
  <si>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</si>
  <si>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</si>
  <si>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</si>
  <si>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</si>
  <si>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</si>
  <si>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</si>
  <si>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</si>
  <si>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</si>
  <si>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</si>
  <si>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</si>
  <si>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</si>
  <si>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</si>
  <si>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</si>
  <si>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</si>
  <si>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</si>
  <si>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</si>
  <si>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</si>
  <si>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</si>
  <si>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</si>
  <si>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</si>
  <si>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</si>
  <si>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</si>
  <si>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</si>
  <si>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</si>
  <si>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</si>
  <si>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</si>
  <si>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</si>
  <si>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</si>
  <si>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</si>
  <si>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</si>
  <si>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</si>
  <si>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</si>
  <si>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</si>
  <si>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</si>
  <si>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</si>
  <si>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</si>
  <si>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</si>
  <si>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</si>
  <si>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</si>
  <si>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</si>
  <si>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</si>
  <si>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</si>
  <si>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</si>
  <si>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</si>
  <si>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</si>
  <si>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</si>
  <si>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</si>
  <si>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</si>
  <si>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</si>
  <si>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</si>
  <si>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</si>
  <si>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</si>
  <si>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</si>
  <si>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</si>
  <si>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</si>
  <si>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</si>
  <si>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</si>
  <si>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</si>
  <si>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</si>
  <si>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</si>
  <si>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</si>
  <si>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</si>
  <si>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</si>
  <si>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</si>
  <si>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</si>
  <si>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</si>
  <si>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</si>
  <si>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</si>
  <si>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</si>
  <si>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</si>
  <si>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</si>
  <si>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</si>
  <si>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</si>
  <si>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</si>
  <si>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</si>
  <si>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</si>
  <si>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</si>
  <si>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</si>
  <si>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</si>
  <si>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</si>
  <si>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</si>
  <si>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</si>
  <si>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</si>
  <si>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</si>
  <si>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</si>
  <si>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</si>
  <si>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</si>
  <si>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</si>
  <si>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</si>
  <si>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</si>
  <si>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</si>
  <si>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</si>
  <si>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</si>
  <si>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</si>
  <si>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</si>
  <si>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</si>
  <si>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</si>
  <si>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</si>
  <si>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</si>
  <si>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</si>
  <si>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</si>
  <si>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</si>
  <si>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</si>
  <si>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</si>
  <si>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</si>
  <si>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</si>
  <si>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</si>
  <si>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</si>
  <si>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</si>
  <si>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</si>
  <si>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</si>
  <si>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</si>
  <si>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</si>
  <si>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</si>
  <si>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</si>
  <si>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</si>
  <si>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</si>
  <si>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</si>
  <si>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</si>
  <si>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</si>
  <si>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</si>
  <si>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</si>
  <si>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</si>
  <si>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</si>
  <si>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</si>
  <si>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</si>
  <si>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</si>
  <si>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</si>
  <si>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</si>
  <si>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</si>
  <si>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</si>
  <si>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</si>
  <si>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</si>
  <si>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</si>
  <si>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</si>
  <si>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</si>
  <si>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</si>
  <si>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</si>
  <si>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</si>
  <si>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</si>
  <si>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</si>
  <si>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</si>
  <si>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</si>
  <si>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</si>
  <si>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</si>
  <si>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</si>
  <si>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</si>
  <si>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</si>
  <si>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</si>
  <si>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</si>
  <si>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</si>
  <si>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</si>
  <si>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</si>
  <si>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</si>
  <si>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</si>
  <si>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</si>
  <si>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</si>
  <si>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</si>
  <si>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</si>
  <si>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</si>
  <si>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</si>
  <si>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</si>
  <si>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</si>
  <si>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</si>
  <si>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</si>
  <si>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</si>
  <si>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</si>
  <si>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</si>
  <si>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</si>
  <si>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</si>
  <si>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</si>
  <si>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</si>
  <si>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</si>
  <si>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</si>
  <si>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</si>
  <si>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</si>
  <si>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</si>
  <si>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</si>
  <si>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</si>
  <si>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</si>
  <si>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</si>
  <si>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</si>
  <si>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</si>
  <si>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</si>
  <si>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</si>
  <si>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</si>
  <si>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</si>
  <si>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</si>
  <si>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</si>
  <si>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</si>
  <si>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</si>
  <si>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</si>
  <si>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</si>
  <si>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</si>
  <si>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</si>
  <si>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</si>
  <si>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</si>
  <si>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</si>
  <si>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</si>
  <si>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</si>
  <si>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</si>
  <si>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</si>
  <si>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</si>
  <si>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</si>
  <si>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</si>
  <si>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</si>
  <si>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</si>
  <si>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</si>
  <si>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</si>
  <si>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</si>
  <si>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</si>
  <si>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</si>
  <si>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</si>
  <si>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</si>
  <si>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</si>
  <si>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</si>
  <si>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</si>
  <si>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</si>
  <si>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</si>
  <si>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</si>
  <si>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</si>
  <si>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</si>
  <si>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</si>
  <si>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</si>
  <si>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</si>
  <si>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</si>
  <si>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</si>
  <si>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</si>
  <si>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</si>
  <si>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</si>
  <si>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</si>
  <si>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</si>
  <si>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</si>
  <si>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</si>
  <si>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</si>
  <si>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</si>
  <si>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</si>
  <si>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</si>
  <si>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</si>
  <si>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</si>
  <si>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</si>
  <si>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</si>
  <si>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</si>
  <si>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</si>
  <si>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</si>
  <si>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</si>
  <si>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</si>
  <si>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</si>
  <si>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</si>
  <si>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</si>
  <si>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</si>
  <si>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</si>
  <si>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</si>
  <si>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</si>
  <si>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</si>
  <si>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</si>
  <si>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</si>
  <si>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</si>
  <si>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</si>
  <si>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</si>
  <si>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</si>
  <si>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</si>
  <si>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</si>
  <si>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</si>
  <si>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</si>
  <si>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</si>
  <si>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</si>
  <si>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</si>
  <si>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</si>
  <si>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</si>
  <si>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</si>
  <si>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</si>
  <si>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</si>
  <si>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</si>
  <si>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</si>
  <si>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</si>
  <si>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</si>
  <si>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</si>
  <si>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</si>
  <si>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</si>
  <si>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</si>
  <si>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</si>
  <si>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</si>
  <si>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</si>
  <si>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</si>
  <si>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</si>
  <si>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</si>
  <si>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</si>
  <si>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</si>
  <si>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</si>
  <si>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</si>
  <si>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</si>
  <si>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</si>
  <si>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</si>
  <si>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</si>
  <si>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</si>
  <si>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</si>
  <si>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</si>
  <si>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</si>
  <si>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</si>
  <si>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</si>
  <si>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</si>
  <si>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</si>
  <si>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</si>
  <si>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</si>
  <si>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</si>
  <si>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</si>
  <si>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</si>
  <si>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</si>
  <si>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</si>
  <si>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</si>
  <si>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</si>
  <si>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</si>
  <si>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</si>
  <si>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</si>
  <si>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</si>
  <si>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</si>
  <si>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</si>
  <si>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</si>
  <si>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</si>
  <si>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</si>
  <si>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</si>
  <si>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</si>
  <si>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</si>
  <si>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</si>
  <si>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</si>
  <si>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</si>
  <si>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</si>
  <si>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</si>
  <si>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</si>
  <si>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</si>
  <si>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</si>
  <si>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</si>
  <si>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</si>
  <si>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</si>
  <si>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</si>
  <si>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</si>
  <si>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</si>
  <si>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</si>
  <si>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</si>
  <si>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</si>
  <si>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</si>
  <si>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</si>
  <si>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</si>
  <si>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</si>
  <si>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</si>
  <si>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</si>
  <si>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</si>
  <si>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</si>
  <si>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</si>
  <si>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</si>
  <si>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</si>
  <si>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</si>
  <si>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</si>
  <si>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</si>
  <si>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</si>
  <si>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</si>
  <si>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</si>
  <si>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</si>
  <si>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</si>
  <si>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</si>
  <si>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</si>
  <si>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</si>
  <si>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</si>
  <si>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</si>
  <si>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</si>
  <si>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</si>
  <si>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</si>
  <si>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</si>
  <si>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</si>
  <si>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</si>
  <si>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</si>
  <si>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</si>
  <si>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</si>
  <si>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</si>
  <si>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</si>
  <si>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</si>
  <si>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</si>
  <si>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</si>
  <si>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</si>
  <si>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</si>
  <si>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</si>
  <si>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</si>
  <si>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</si>
  <si>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</si>
  <si>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</si>
  <si>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</si>
  <si>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</si>
  <si>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</si>
  <si>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</si>
  <si>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</si>
  <si>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</si>
  <si>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</si>
  <si>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</si>
  <si>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</si>
  <si>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</si>
  <si>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</si>
  <si>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</si>
  <si>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</si>
  <si>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</si>
  <si>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</si>
  <si>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</si>
  <si>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</si>
  <si>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</si>
  <si>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</si>
  <si>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</si>
  <si>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</si>
  <si>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</si>
  <si>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</si>
  <si>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</si>
  <si>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</si>
  <si>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</si>
  <si>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</si>
  <si>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</si>
  <si>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</si>
  <si>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</si>
  <si>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</si>
  <si>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</si>
  <si>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</si>
  <si>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</si>
  <si>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</si>
  <si>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</si>
  <si>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</si>
  <si>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</si>
  <si>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</si>
  <si>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</si>
  <si>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</si>
  <si>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</si>
  <si>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</si>
  <si>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</si>
  <si>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</si>
  <si>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</si>
  <si>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</si>
  <si>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</si>
  <si>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</si>
  <si>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</si>
  <si>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</si>
  <si>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</si>
  <si>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</si>
  <si>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</si>
  <si>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</si>
  <si>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</si>
  <si>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</si>
  <si>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</si>
  <si>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</si>
  <si>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</si>
  <si>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</si>
  <si>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</si>
  <si>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</si>
  <si>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</si>
  <si>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</si>
  <si>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</si>
  <si>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</si>
  <si>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</si>
  <si>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</si>
  <si>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</si>
  <si>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</si>
  <si>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</si>
  <si>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</si>
  <si>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</si>
  <si>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</si>
  <si>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</si>
  <si>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</si>
  <si>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</si>
  <si>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</si>
  <si>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</si>
  <si>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</si>
  <si>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</si>
  <si>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</si>
  <si>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</si>
  <si>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</si>
  <si>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</si>
  <si>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</si>
  <si>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</si>
  <si>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</si>
  <si>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</si>
  <si>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</si>
  <si>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</si>
  <si>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</si>
  <si>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</si>
  <si>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</si>
  <si>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</si>
  <si>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</si>
  <si>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</si>
  <si>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</si>
  <si>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</si>
  <si>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</si>
  <si>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</si>
  <si>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</si>
  <si>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</si>
  <si>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</si>
  <si>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</si>
  <si>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</si>
  <si>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</si>
  <si>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</si>
  <si>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</si>
  <si>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</si>
  <si>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</si>
  <si>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</si>
  <si>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</si>
  <si>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</si>
  <si>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</si>
  <si>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</si>
  <si>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</si>
  <si>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</si>
  <si>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</si>
  <si>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</si>
  <si>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</si>
  <si>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</si>
  <si>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</si>
  <si>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</si>
  <si>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</si>
  <si>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</si>
  <si>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</si>
  <si>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</si>
  <si>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</si>
  <si>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</si>
  <si>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</si>
  <si>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</si>
  <si>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</si>
  <si>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</si>
  <si>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</si>
  <si>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</si>
  <si>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</si>
  <si>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</si>
  <si>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</si>
  <si>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</si>
  <si>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</si>
  <si>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</si>
  <si>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</si>
  <si>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</si>
  <si>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</si>
  <si>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</si>
  <si>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</si>
  <si>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</si>
  <si>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</si>
  <si>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</si>
  <si>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</si>
  <si>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</si>
  <si>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</si>
  <si>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</si>
  <si>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</si>
  <si>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</si>
  <si>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</si>
  <si>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</si>
  <si>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</si>
  <si>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</si>
  <si>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</si>
  <si>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</si>
  <si>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</si>
  <si>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</si>
  <si>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</si>
  <si>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</si>
  <si>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</si>
  <si>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</si>
  <si>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</si>
  <si>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</si>
  <si>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</si>
  <si>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</si>
  <si>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</si>
  <si>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</si>
  <si>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</si>
  <si>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</si>
  <si>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</si>
  <si>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</si>
  <si>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</si>
  <si>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</si>
  <si>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</si>
  <si>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</si>
  <si>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</si>
  <si>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</si>
  <si>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</si>
  <si>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</si>
  <si>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</si>
  <si>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</si>
  <si>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</si>
  <si>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</si>
  <si>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</si>
  <si>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</si>
  <si>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</si>
  <si>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</si>
  <si>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</si>
  <si>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</si>
  <si>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</si>
  <si>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</si>
  <si>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</si>
  <si>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</si>
  <si>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</si>
  <si>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</si>
  <si>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</si>
  <si>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</si>
  <si>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</si>
  <si>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</si>
  <si>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</si>
  <si>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</si>
  <si>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</si>
  <si>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</si>
  <si>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</si>
  <si>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</si>
  <si>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</si>
  <si>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</si>
  <si>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</si>
  <si>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</si>
  <si>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</si>
  <si>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</si>
  <si>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</si>
  <si>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</si>
  <si>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</si>
  <si>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</si>
  <si>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</si>
  <si>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</si>
  <si>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</si>
  <si>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</si>
  <si>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</si>
  <si>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</si>
  <si>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</si>
  <si>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</si>
  <si>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</si>
  <si>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</si>
  <si>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</si>
  <si>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</si>
  <si>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</si>
  <si>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</si>
  <si>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</si>
  <si>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</si>
  <si>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</si>
  <si>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</si>
  <si>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</si>
  <si>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</si>
  <si>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</si>
  <si>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</si>
  <si>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</si>
  <si>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</si>
  <si>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</si>
  <si>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</si>
  <si>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</si>
  <si>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</si>
  <si>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</si>
  <si>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</si>
  <si>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</si>
  <si>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</si>
  <si>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</si>
  <si>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</si>
  <si>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</si>
  <si>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</si>
  <si>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</si>
  <si>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</si>
  <si>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</si>
  <si>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</si>
  <si>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</si>
  <si>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</si>
  <si>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</si>
  <si>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</si>
  <si>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</si>
  <si>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</si>
  <si>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</si>
  <si>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</si>
  <si>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</si>
  <si>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</si>
  <si>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</si>
  <si>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</si>
  <si>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</si>
  <si>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</si>
  <si>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</si>
  <si>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</si>
  <si>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</si>
  <si>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</si>
  <si>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</si>
  <si>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</si>
  <si>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</si>
  <si>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</si>
  <si>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</si>
  <si>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</si>
  <si>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</si>
  <si>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</si>
  <si>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</si>
  <si>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</si>
  <si>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</si>
  <si>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</si>
  <si>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</si>
  <si>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</si>
  <si>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</si>
  <si>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</si>
  <si>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</si>
  <si>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</si>
  <si>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</si>
  <si>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</si>
  <si>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</si>
  <si>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</si>
  <si>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</si>
  <si>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</si>
  <si>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</si>
  <si>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</si>
  <si>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</si>
  <si>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</si>
  <si>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</si>
  <si>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</si>
  <si>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</si>
  <si>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</si>
  <si>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</si>
  <si>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</si>
  <si>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</si>
  <si>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</si>
  <si>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</si>
  <si>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</si>
  <si>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</si>
  <si>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</si>
  <si>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</si>
  <si>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</si>
  <si>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</si>
  <si>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</si>
  <si>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</si>
  <si>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</si>
  <si>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</si>
  <si>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</si>
  <si>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</si>
  <si>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</si>
  <si>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</si>
  <si>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</si>
  <si>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</si>
  <si>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</si>
  <si>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</si>
  <si>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</si>
  <si>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</si>
  <si>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</si>
  <si>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</si>
  <si>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</si>
  <si>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</si>
  <si>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</si>
  <si>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</si>
  <si>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</si>
  <si>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</si>
  <si>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</si>
  <si>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</si>
  <si>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</si>
  <si>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</si>
  <si>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</si>
  <si>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</si>
  <si>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</si>
  <si>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</si>
  <si>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</si>
  <si>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</si>
  <si>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</si>
  <si>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</si>
  <si>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</si>
  <si>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</si>
  <si>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</si>
  <si>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</si>
  <si>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</si>
  <si>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</si>
  <si>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</si>
  <si>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</si>
  <si>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</si>
  <si>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</si>
  <si>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</si>
  <si>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</si>
  <si>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</si>
  <si>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</si>
  <si>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</si>
  <si>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</si>
  <si>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</si>
  <si>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</si>
  <si>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</si>
  <si>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</si>
  <si>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</si>
  <si>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</si>
  <si>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</si>
  <si>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</si>
  <si>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</si>
  <si>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</si>
  <si>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</si>
  <si>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</si>
  <si>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</si>
  <si>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</si>
  <si>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</si>
  <si>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</si>
  <si>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</si>
  <si>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</si>
  <si>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</si>
  <si>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</si>
  <si>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</si>
  <si>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</si>
  <si>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</si>
  <si>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</si>
  <si>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</si>
  <si>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</si>
  <si>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</si>
  <si>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</si>
  <si>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</si>
  <si>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</si>
  <si>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</si>
  <si>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</si>
  <si>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</si>
  <si>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</si>
  <si>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</si>
  <si>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</si>
  <si>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</si>
  <si>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</si>
  <si>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</si>
  <si>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</si>
  <si>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</si>
  <si>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</si>
  <si>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</si>
  <si>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</si>
  <si>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</si>
  <si>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</si>
  <si>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</si>
  <si>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</si>
  <si>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</si>
  <si>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</si>
  <si>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</si>
  <si>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</si>
  <si>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</si>
  <si>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</si>
  <si>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</si>
  <si>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</si>
  <si>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</si>
  <si>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</si>
  <si>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</si>
  <si>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</si>
  <si>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</si>
  <si>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</si>
  <si>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</si>
  <si>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</si>
  <si>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</si>
  <si>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</si>
  <si>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</si>
  <si>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</si>
  <si>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</si>
  <si>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</si>
  <si>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</si>
  <si>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</si>
  <si>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</si>
  <si>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</si>
  <si>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</si>
  <si>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</si>
  <si>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</si>
  <si>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</si>
  <si>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</si>
  <si>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</si>
  <si>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</si>
  <si>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</si>
  <si>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</si>
  <si>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</si>
  <si>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</si>
  <si>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</si>
  <si>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</si>
  <si>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</si>
  <si>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</si>
  <si>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</si>
  <si>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</si>
  <si>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</si>
  <si>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</si>
  <si>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</si>
  <si>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</si>
  <si>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</si>
  <si>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</si>
  <si>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</si>
  <si>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</si>
  <si>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</si>
  <si>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</si>
  <si>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</si>
  <si>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</si>
  <si>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</si>
  <si>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</si>
  <si>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</si>
  <si>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</si>
  <si>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</si>
  <si>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</si>
  <si>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</si>
  <si>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</si>
  <si>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</si>
  <si>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</si>
  <si>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</si>
  <si>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</si>
  <si>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</si>
  <si>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</si>
  <si>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</si>
  <si>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</si>
  <si>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</si>
  <si>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</si>
  <si>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</si>
  <si>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</si>
  <si>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</si>
  <si>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</si>
  <si>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</si>
  <si>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</si>
  <si>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</si>
  <si>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</si>
  <si>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</si>
  <si>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</si>
  <si>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</si>
  <si>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</si>
  <si>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</si>
  <si>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</si>
  <si>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</si>
  <si>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</si>
  <si>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</si>
  <si>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</si>
  <si>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</si>
  <si>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</si>
  <si>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</si>
  <si>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</si>
  <si>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</si>
  <si>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</si>
  <si>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</si>
  <si>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</si>
  <si>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</si>
  <si>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</si>
  <si>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</si>
  <si>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</si>
  <si>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</si>
  <si>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</si>
  <si>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</si>
  <si>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</si>
  <si>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</si>
  <si>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</si>
  <si>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</si>
  <si>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</si>
  <si>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</si>
  <si>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</si>
  <si>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</si>
  <si>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</si>
  <si>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</si>
  <si>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</si>
  <si>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</si>
  <si>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</si>
  <si>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</si>
  <si>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</si>
  <si>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</si>
  <si>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</si>
  <si>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</si>
  <si>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</si>
  <si>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</si>
  <si>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</si>
  <si>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</si>
  <si>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</si>
  <si>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</si>
  <si>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</si>
  <si>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</si>
  <si>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</si>
  <si>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</si>
  <si>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</si>
  <si>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</si>
  <si>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</si>
  <si>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</si>
  <si>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</si>
  <si>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</si>
  <si>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</si>
  <si>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</si>
  <si>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</si>
  <si>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</si>
  <si>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</si>
  <si>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</si>
  <si>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</si>
  <si>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</si>
  <si>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</si>
  <si>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</si>
  <si>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</si>
  <si>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</si>
  <si>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</si>
  <si>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</si>
  <si>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</si>
  <si>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</si>
  <si>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</si>
  <si>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</si>
  <si>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</si>
  <si>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</si>
  <si>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</si>
  <si>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</si>
  <si>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</si>
  <si>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</si>
  <si>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</si>
  <si>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</si>
  <si>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</si>
  <si>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</si>
  <si>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</si>
  <si>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</si>
  <si>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</si>
  <si>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</si>
  <si>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</si>
  <si>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</si>
  <si>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</si>
  <si>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</si>
  <si>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</si>
  <si>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</si>
  <si>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</si>
  <si>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</si>
  <si>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</si>
  <si>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</si>
  <si>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</si>
  <si>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</si>
  <si>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</si>
  <si>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</si>
  <si>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</si>
  <si>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</si>
  <si>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</si>
  <si>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</si>
  <si>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</si>
  <si>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</si>
  <si>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</si>
  <si>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</si>
  <si>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</si>
  <si>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</si>
  <si>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</si>
  <si>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</si>
  <si>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</si>
  <si>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</si>
  <si>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</si>
  <si>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</si>
  <si>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</si>
  <si>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</si>
  <si>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</si>
  <si>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</si>
  <si>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</si>
  <si>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</si>
  <si>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</si>
  <si>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</si>
  <si>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</si>
  <si>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</si>
  <si>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</si>
  <si>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</si>
  <si>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</si>
  <si>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</si>
  <si>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</si>
  <si>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</si>
  <si>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</si>
  <si>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</si>
  <si>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</si>
  <si>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</si>
  <si>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</si>
  <si>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</si>
  <si>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</si>
  <si>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</si>
  <si>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</si>
  <si>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</si>
  <si>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</si>
  <si>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</si>
  <si>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</si>
  <si>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</si>
  <si>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</si>
  <si>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</si>
  <si>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</si>
  <si>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</si>
  <si>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</si>
  <si>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</si>
  <si>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</si>
  <si>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</si>
  <si>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</si>
  <si>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</si>
  <si>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</si>
  <si>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</si>
  <si>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</si>
  <si>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</si>
  <si>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</si>
  <si>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</si>
  <si>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</si>
  <si>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</si>
  <si>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</si>
  <si>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</si>
  <si>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</si>
  <si>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</si>
  <si>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</si>
  <si>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</si>
  <si>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</si>
  <si>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</si>
  <si>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</si>
  <si>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</si>
  <si>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</si>
  <si>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</si>
  <si>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</si>
  <si>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</si>
  <si>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</si>
  <si>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</si>
  <si>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</si>
  <si>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</si>
  <si>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</si>
  <si>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</si>
  <si>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</si>
  <si>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</si>
  <si>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</si>
  <si>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</si>
  <si>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</si>
  <si>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</si>
  <si>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</si>
  <si>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</si>
  <si>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</si>
  <si>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</si>
  <si>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</si>
  <si>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</si>
  <si>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</si>
  <si>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</si>
  <si>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</si>
  <si>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</si>
  <si>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</si>
  <si>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</si>
  <si>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</si>
  <si>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</si>
  <si>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</si>
  <si>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</si>
  <si>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</si>
  <si>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</si>
  <si>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</si>
  <si>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</si>
  <si>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</si>
  <si>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</si>
  <si>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</si>
  <si>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</si>
  <si>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</si>
  <si>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</si>
  <si>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</si>
  <si>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</si>
  <si>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</si>
  <si>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</si>
  <si>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</si>
  <si>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</si>
  <si>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</si>
  <si>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</si>
  <si>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</si>
  <si>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</si>
  <si>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</si>
  <si>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</si>
  <si>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</si>
  <si>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</si>
  <si>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</si>
  <si>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</si>
  <si>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</si>
  <si>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</si>
  <si>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</si>
  <si>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</si>
  <si>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</si>
  <si>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</si>
  <si>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</si>
  <si>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</si>
  <si>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</si>
  <si>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</si>
  <si>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</si>
  <si>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</si>
  <si>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</si>
  <si>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</si>
  <si>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</si>
  <si>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</si>
  <si>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</si>
  <si>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</si>
  <si>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</si>
  <si>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</si>
  <si>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</si>
  <si>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</si>
  <si>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</si>
  <si>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</si>
  <si>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</si>
  <si>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</si>
  <si>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</si>
  <si>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</si>
  <si>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</si>
  <si>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</si>
  <si>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</si>
  <si>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</si>
  <si>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</si>
  <si>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</si>
  <si>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</si>
  <si>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</si>
  <si>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</si>
  <si>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</si>
  <si>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</si>
  <si>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</si>
  <si>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</si>
  <si>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</si>
  <si>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</si>
  <si>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</si>
  <si>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</si>
  <si>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</si>
  <si>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</si>
  <si>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</si>
  <si>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</si>
  <si>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</si>
  <si>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</si>
  <si>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</si>
  <si>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</si>
  <si>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</si>
  <si>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</si>
  <si>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</si>
  <si>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</si>
  <si>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</si>
  <si>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</si>
  <si>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</si>
  <si>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</si>
  <si>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</si>
  <si>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</si>
  <si>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</si>
  <si>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</si>
  <si>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</si>
  <si>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</si>
  <si>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</si>
  <si>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</si>
  <si>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</si>
  <si>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</si>
  <si>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</si>
  <si>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</si>
  <si>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</si>
  <si>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</si>
  <si>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</si>
  <si>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</si>
  <si>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</si>
  <si>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</si>
  <si>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</si>
  <si>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</si>
  <si>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</si>
  <si>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</si>
  <si>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</si>
  <si>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</si>
  <si>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</si>
  <si>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</si>
  <si>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</si>
  <si>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</si>
  <si>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</si>
  <si>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</si>
  <si>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</si>
  <si>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</si>
  <si>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</si>
  <si>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</si>
  <si>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</si>
  <si>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</si>
  <si>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</si>
  <si>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</si>
  <si>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</si>
  <si>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</si>
  <si>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</si>
  <si>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</si>
  <si>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</si>
  <si>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</si>
  <si>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</si>
  <si>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</si>
  <si>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</si>
  <si>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</si>
  <si>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</si>
  <si>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</si>
  <si>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</si>
  <si>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</si>
  <si>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</si>
  <si>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</si>
  <si>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</si>
  <si>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</si>
  <si>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</si>
  <si>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</si>
  <si>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</si>
  <si>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</si>
  <si>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</si>
  <si>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</si>
  <si>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</si>
  <si>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</si>
  <si>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</si>
  <si>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</si>
  <si>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</si>
  <si>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</si>
  <si>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</si>
  <si>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</si>
  <si>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</si>
  <si>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</si>
  <si>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</si>
  <si>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</si>
  <si>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</si>
  <si>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</si>
  <si>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</si>
  <si>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</si>
  <si>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</si>
  <si>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</si>
  <si>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</si>
  <si>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</si>
  <si>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</si>
  <si>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</si>
  <si>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</si>
  <si>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</si>
  <si>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</si>
  <si>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</si>
  <si>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</si>
  <si>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</si>
  <si>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</si>
  <si>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</si>
  <si>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</si>
  <si>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</si>
  <si>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</si>
  <si>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</si>
  <si>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</si>
  <si>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</si>
  <si>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</si>
  <si>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</si>
  <si>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</si>
  <si>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</si>
  <si>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</si>
  <si>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</si>
  <si>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</si>
  <si>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</si>
  <si>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</si>
  <si>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</si>
  <si>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</si>
  <si>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</si>
  <si>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</si>
  <si>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</si>
  <si>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</si>
  <si>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</si>
  <si>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</si>
  <si>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</si>
  <si>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</si>
  <si>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</si>
  <si>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</si>
  <si>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</si>
  <si>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</si>
  <si>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</si>
  <si>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</si>
  <si>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</si>
  <si>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</si>
  <si>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</si>
  <si>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</si>
  <si>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</si>
  <si>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</si>
  <si>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</si>
  <si>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</si>
  <si>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</si>
  <si>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</si>
  <si>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</si>
  <si>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</si>
  <si>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</si>
  <si>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</si>
  <si>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</si>
  <si>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</si>
  <si>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</si>
  <si>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</si>
  <si>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</si>
  <si>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</si>
  <si>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</si>
  <si>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</si>
  <si>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</si>
  <si>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</si>
  <si>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</si>
  <si>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</si>
  <si>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</si>
  <si>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</si>
  <si>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</si>
  <si>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</si>
  <si>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</si>
  <si>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</si>
  <si>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</si>
  <si>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</si>
  <si>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</si>
  <si>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</si>
  <si>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</si>
  <si>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</si>
  <si>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</si>
  <si>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</si>
  <si>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</si>
  <si>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</si>
  <si>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</si>
  <si>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</si>
  <si>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</si>
  <si>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</si>
  <si>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</si>
  <si>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</si>
  <si>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</si>
  <si>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</si>
  <si>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</si>
  <si>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</si>
  <si>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</si>
  <si>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</si>
  <si>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</si>
  <si>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</si>
  <si>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</si>
  <si>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</si>
  <si>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</si>
  <si>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</si>
  <si>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</si>
  <si>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</si>
  <si>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</si>
  <si>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</si>
  <si>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</si>
  <si>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</si>
  <si>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</si>
  <si>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</si>
  <si>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</si>
  <si>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</si>
  <si>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</si>
  <si>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</si>
  <si>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</si>
  <si>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</si>
  <si>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</si>
  <si>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</si>
  <si>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</si>
  <si>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</si>
  <si>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</si>
  <si>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</si>
  <si>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</si>
  <si>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</si>
  <si>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</si>
  <si>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</si>
  <si>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</si>
  <si>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</si>
  <si>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</si>
  <si>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</si>
  <si>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</si>
  <si>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</si>
  <si>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</si>
  <si>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</si>
  <si>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</si>
  <si>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</si>
  <si>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</si>
  <si>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</si>
  <si>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</si>
  <si>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</si>
  <si>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</si>
  <si>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</si>
  <si>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</si>
  <si>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</si>
  <si>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</si>
  <si>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</si>
  <si>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</si>
  <si>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</si>
  <si>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</si>
  <si>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</si>
  <si>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</si>
  <si>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</si>
  <si>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</si>
  <si>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</si>
  <si>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</si>
  <si>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</si>
  <si>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</si>
  <si>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</si>
  <si>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</si>
  <si>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</si>
  <si>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</si>
  <si>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</si>
  <si>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</si>
  <si>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</si>
  <si>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</si>
  <si>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</si>
  <si>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</si>
  <si>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</si>
  <si>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</si>
  <si>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</si>
  <si>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</si>
  <si>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</si>
  <si>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</si>
  <si>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</si>
  <si>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</si>
  <si>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</si>
  <si>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</si>
  <si>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</si>
  <si>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</si>
  <si>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</si>
  <si>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</si>
  <si>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</si>
  <si>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</si>
  <si>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</si>
  <si>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</si>
  <si>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</si>
  <si>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</si>
  <si>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</si>
  <si>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</si>
  <si>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</si>
  <si>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</si>
  <si>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</si>
  <si>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</si>
  <si>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</si>
  <si>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</si>
  <si>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</si>
  <si>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</si>
  <si>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</si>
  <si>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</si>
  <si>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</si>
  <si>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</si>
  <si>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</si>
  <si>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</si>
  <si>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</si>
  <si>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</si>
  <si>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</si>
  <si>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</si>
  <si>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</si>
  <si>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</si>
  <si>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</si>
  <si>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</si>
  <si>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</si>
  <si>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</si>
  <si>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</si>
  <si>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</si>
  <si>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</si>
  <si>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</si>
  <si>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</si>
  <si>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</si>
  <si>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</si>
  <si>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</si>
  <si>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</si>
  <si>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</si>
  <si>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</si>
  <si>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</si>
  <si>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</si>
  <si>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</si>
  <si>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</si>
  <si>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</si>
  <si>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</si>
  <si>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</si>
  <si>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</si>
  <si>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</si>
  <si>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</si>
  <si>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</si>
  <si>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</si>
  <si>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</si>
  <si>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</si>
  <si>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</si>
  <si>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</si>
  <si>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</si>
  <si>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</si>
  <si>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</si>
  <si>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</si>
  <si>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</si>
  <si>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</si>
  <si>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</si>
  <si>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</si>
  <si>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</si>
  <si>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</si>
  <si>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</si>
  <si>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</si>
  <si>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</si>
  <si>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</si>
  <si>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</si>
  <si>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</si>
  <si>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</si>
  <si>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</si>
  <si>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</si>
  <si>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</si>
  <si>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</si>
  <si>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</si>
  <si>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</si>
  <si>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</si>
  <si>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</si>
  <si>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</si>
  <si>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</si>
  <si>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</si>
  <si>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</si>
  <si>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</si>
  <si>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</si>
  <si>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</si>
  <si>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</si>
  <si>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</si>
  <si>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</si>
  <si>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</si>
  <si>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</si>
  <si>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</si>
  <si>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</si>
  <si>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</si>
  <si>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</si>
  <si>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</si>
  <si>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</si>
  <si>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</si>
  <si>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</si>
  <si>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</si>
  <si>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</si>
  <si>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</si>
  <si>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</si>
  <si>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</si>
  <si>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</si>
  <si>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</si>
  <si>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</si>
  <si>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</si>
  <si>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</si>
  <si>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</si>
  <si>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</si>
  <si>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</si>
  <si>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</si>
  <si>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</si>
  <si>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</si>
  <si>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</si>
  <si>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</si>
  <si>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</si>
  <si>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</si>
  <si>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</si>
  <si>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</si>
  <si>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</si>
  <si>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</si>
  <si>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</si>
  <si>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</si>
  <si>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</si>
  <si>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</si>
  <si>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</si>
  <si>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</si>
  <si>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</si>
  <si>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</si>
  <si>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</si>
  <si>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</si>
  <si>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</si>
  <si>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</si>
  <si>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</si>
  <si>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</si>
  <si>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</si>
  <si>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</si>
  <si>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</si>
  <si>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</si>
  <si>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</si>
  <si>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</si>
  <si>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</si>
  <si>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</si>
  <si>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</si>
  <si>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</si>
  <si>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</si>
  <si>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</si>
  <si>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</si>
  <si>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</si>
  <si>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</si>
  <si>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</si>
  <si>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</si>
  <si>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</si>
  <si>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</si>
  <si>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</si>
  <si>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</si>
  <si>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</si>
  <si>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</si>
  <si>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</si>
  <si>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</si>
  <si>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</si>
  <si>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</si>
  <si>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</si>
  <si>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</si>
  <si>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</si>
  <si>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</si>
  <si>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</si>
  <si>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</si>
  <si>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</si>
  <si>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</si>
  <si>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</si>
  <si>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</si>
  <si>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</si>
  <si>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</si>
  <si>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</si>
  <si>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</si>
  <si>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</si>
  <si>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</si>
  <si>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</si>
  <si>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</si>
  <si>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</si>
  <si>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</si>
  <si>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</si>
  <si>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</si>
  <si>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</si>
  <si>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</si>
  <si>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</si>
  <si>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</si>
  <si>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</si>
  <si>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</si>
  <si>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</si>
  <si>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</si>
  <si>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</si>
  <si>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</si>
  <si>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</si>
  <si>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</si>
  <si>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</si>
  <si>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</si>
  <si>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</si>
  <si>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</si>
  <si>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</si>
  <si>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</si>
  <si>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</si>
  <si>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</si>
  <si>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</si>
  <si>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</si>
  <si>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</si>
  <si>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</si>
  <si>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</si>
  <si>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</si>
  <si>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</si>
  <si>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</si>
  <si>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</si>
  <si>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</si>
  <si>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</si>
  <si>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</si>
  <si>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</si>
  <si>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</si>
  <si>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</si>
  <si>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</si>
  <si>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</si>
  <si>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</si>
  <si>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</si>
  <si>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</si>
  <si>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</si>
  <si>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</si>
  <si>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</si>
  <si>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</si>
  <si>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</si>
  <si>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</si>
  <si>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</si>
  <si>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</si>
  <si>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</si>
  <si>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</si>
  <si>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</si>
  <si>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</si>
  <si>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</si>
  <si>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</si>
  <si>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</si>
  <si>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</si>
  <si>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</si>
  <si>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</si>
  <si>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</si>
  <si>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</si>
  <si>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</si>
  <si>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</si>
  <si>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</si>
  <si>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</si>
  <si>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</si>
  <si>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</si>
  <si>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</si>
  <si>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</si>
  <si>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</si>
  <si>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</si>
  <si>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</si>
  <si>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</si>
  <si>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</si>
  <si>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</si>
  <si>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</si>
  <si>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</si>
  <si>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</si>
  <si>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</si>
  <si>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</si>
  <si>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</si>
  <si>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</si>
  <si>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</si>
  <si>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</si>
  <si>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</si>
  <si>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</si>
  <si>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</si>
  <si>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</si>
  <si>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</si>
  <si>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</si>
  <si>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</si>
  <si>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</si>
  <si>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</si>
  <si>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</si>
  <si>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</si>
  <si>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</si>
  <si>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</si>
  <si>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</si>
  <si>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</si>
  <si>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</si>
  <si>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</si>
  <si>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</si>
  <si>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</si>
  <si>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</si>
  <si>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</si>
  <si>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</si>
  <si>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</si>
  <si>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</si>
  <si>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</si>
  <si>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</si>
  <si>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</si>
  <si>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</si>
  <si>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</si>
  <si>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</si>
  <si>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</si>
  <si>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</si>
  <si>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</si>
  <si>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</si>
  <si>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</si>
  <si>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</si>
  <si>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</si>
  <si>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</si>
  <si>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</si>
  <si>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</si>
  <si>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</si>
  <si>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</si>
  <si>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</si>
  <si>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</si>
  <si>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</si>
  <si>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</si>
  <si>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</si>
  <si>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</si>
  <si>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</si>
  <si>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</si>
  <si>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</si>
  <si>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</si>
  <si>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</si>
  <si>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</si>
  <si>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</si>
  <si>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</si>
  <si>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</si>
  <si>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</si>
  <si>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</si>
  <si>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</si>
  <si>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</si>
  <si>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</si>
  <si>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</si>
  <si>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</si>
  <si>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</si>
  <si>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</si>
  <si>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</si>
  <si>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</si>
  <si>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</si>
  <si>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</si>
  <si>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</si>
  <si>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</si>
  <si>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</si>
  <si>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</si>
  <si>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</si>
  <si>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</si>
  <si>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</si>
  <si>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</si>
  <si>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</si>
  <si>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</si>
  <si>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</si>
  <si>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</si>
  <si>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</si>
  <si>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</si>
  <si>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</si>
  <si>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</si>
  <si>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</si>
  <si>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</si>
  <si>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</si>
  <si>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</si>
  <si>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</si>
  <si>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</si>
  <si>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</si>
  <si>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</si>
  <si>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</si>
  <si>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</si>
  <si>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</si>
  <si>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</si>
  <si>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</si>
  <si>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</si>
  <si>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</si>
  <si>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</si>
  <si>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</si>
  <si>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</si>
  <si>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</si>
  <si>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</si>
  <si>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</si>
  <si>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</si>
  <si>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</si>
  <si>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</si>
  <si>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</si>
  <si>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</si>
  <si>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</si>
  <si>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</si>
  <si>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</si>
  <si>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</si>
  <si>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</si>
  <si>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</si>
  <si>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</si>
  <si>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</si>
  <si>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</si>
  <si>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</si>
  <si>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</si>
  <si>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</si>
  <si>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</si>
  <si>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</si>
  <si>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</si>
  <si>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</si>
  <si>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</si>
  <si>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</si>
  <si>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</si>
  <si>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</si>
  <si>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</si>
  <si>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</si>
  <si>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</si>
  <si>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</si>
  <si>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</si>
  <si>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</si>
  <si>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</si>
  <si>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</si>
  <si>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</si>
  <si>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</si>
  <si>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</si>
  <si>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</si>
  <si>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</si>
  <si>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</si>
  <si>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</si>
  <si>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</si>
  <si>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</si>
  <si>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</si>
  <si>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</si>
  <si>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</si>
  <si>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</si>
  <si>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</si>
  <si>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</si>
  <si>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</si>
  <si>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</si>
  <si>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</si>
  <si>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</si>
  <si>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</si>
  <si>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</si>
  <si>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</si>
  <si>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</si>
  <si>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</si>
  <si>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</si>
  <si>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</si>
  <si>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</si>
  <si>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</si>
  <si>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</si>
  <si>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</si>
  <si>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</si>
  <si>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</si>
  <si>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</si>
  <si>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</si>
  <si>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</si>
  <si>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</si>
  <si>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</si>
  <si>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</si>
  <si>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</si>
  <si>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</si>
  <si>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</si>
  <si>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</si>
  <si>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</si>
  <si>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</si>
  <si>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</si>
  <si>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</si>
  <si>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</si>
  <si>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</si>
  <si>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</si>
  <si>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</si>
  <si>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</si>
  <si>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</si>
  <si>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</si>
  <si>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</si>
  <si>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</si>
  <si>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</si>
  <si>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</si>
  <si>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</si>
  <si>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</si>
  <si>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</si>
  <si>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</si>
  <si>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</si>
  <si>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</si>
  <si>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</si>
  <si>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</si>
  <si>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</si>
  <si>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</si>
  <si>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</si>
  <si>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</si>
  <si>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</si>
  <si>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</si>
  <si>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</si>
  <si>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</si>
  <si>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</si>
  <si>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</si>
  <si>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</si>
  <si>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</si>
  <si>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</si>
  <si>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</si>
  <si>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</si>
  <si>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</si>
  <si>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</si>
  <si>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</si>
  <si>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</si>
  <si>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</si>
  <si>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</si>
  <si>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</si>
  <si>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</si>
  <si>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</si>
  <si>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</si>
  <si>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</si>
  <si>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</si>
  <si>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</si>
  <si>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</si>
  <si>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</si>
  <si>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</si>
  <si>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</si>
  <si>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</si>
  <si>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</si>
  <si>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</si>
  <si>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</si>
  <si>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</si>
  <si>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</si>
  <si>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</si>
  <si>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</si>
  <si>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</si>
  <si>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</si>
  <si>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</si>
  <si>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</si>
  <si>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</si>
  <si>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</si>
  <si>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</si>
  <si>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</si>
  <si>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</si>
  <si>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</si>
  <si>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</si>
  <si>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</si>
  <si>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</si>
  <si>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</si>
  <si>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</si>
  <si>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</si>
  <si>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</si>
  <si>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</si>
  <si>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</si>
  <si>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</si>
  <si>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</si>
  <si>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</si>
  <si>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</si>
  <si>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</si>
  <si>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</si>
  <si>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</si>
  <si>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</si>
  <si>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</si>
  <si>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</si>
  <si>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</si>
  <si>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</si>
  <si>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</si>
  <si>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</si>
  <si>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</si>
  <si>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</si>
  <si>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</si>
  <si>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</si>
  <si>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</si>
  <si>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</si>
  <si>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</si>
  <si>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</si>
  <si>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</si>
  <si>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</si>
  <si>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</si>
  <si>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</si>
  <si>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</si>
  <si>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</si>
  <si>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</si>
  <si>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</si>
  <si>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</si>
  <si>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</si>
  <si>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</si>
  <si>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</si>
  <si>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</si>
  <si>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</si>
  <si>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</si>
  <si>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</si>
  <si>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</si>
  <si>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</si>
  <si>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</si>
  <si>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</si>
  <si>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</si>
  <si>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</si>
  <si>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</si>
  <si>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</si>
  <si>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</si>
  <si>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</si>
  <si>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</si>
  <si>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</si>
  <si>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</si>
  <si>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</si>
  <si>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</si>
  <si>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</si>
  <si>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</si>
  <si>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</si>
  <si>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</si>
  <si>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</si>
  <si>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</si>
  <si>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</si>
  <si>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</si>
  <si>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</si>
  <si>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</si>
  <si>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</si>
  <si>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</si>
  <si>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</si>
  <si>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</si>
  <si>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</si>
  <si>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</si>
  <si>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</si>
  <si>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</si>
  <si>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</si>
  <si>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</si>
  <si>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</si>
  <si>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</si>
  <si>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</si>
  <si>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</si>
  <si>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</si>
  <si>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</si>
  <si>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</si>
  <si>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</si>
  <si>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</si>
  <si>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</si>
  <si>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</si>
  <si>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</si>
  <si>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</si>
  <si>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</si>
  <si>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</si>
  <si>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</si>
  <si>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</si>
  <si>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</si>
  <si>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</si>
  <si>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</si>
  <si>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</si>
  <si>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</si>
  <si>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</si>
  <si>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</si>
  <si>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</si>
  <si>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</si>
  <si>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</si>
  <si>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</si>
  <si>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</si>
  <si>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</si>
  <si>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</si>
  <si>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</si>
  <si>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</si>
  <si>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</si>
  <si>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</si>
  <si>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</si>
  <si>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</si>
  <si>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</si>
  <si>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</si>
  <si>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</si>
  <si>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</si>
  <si>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</si>
  <si>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</si>
  <si>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</si>
  <si>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</si>
  <si>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</si>
  <si>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</si>
  <si>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</si>
  <si>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</si>
  <si>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</si>
  <si>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</si>
  <si>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</si>
  <si>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</si>
  <si>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</si>
  <si>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</si>
  <si>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</si>
  <si>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</si>
  <si>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</si>
  <si>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</si>
  <si>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</si>
  <si>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</si>
  <si>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</si>
  <si>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</si>
  <si>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</si>
  <si>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</si>
  <si>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</si>
  <si>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</si>
  <si>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</si>
  <si>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</si>
  <si>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</si>
  <si>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</si>
  <si>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</si>
  <si>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</si>
  <si>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</si>
  <si>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</si>
  <si>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</si>
  <si>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</si>
  <si>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</si>
  <si>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</si>
  <si>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</si>
  <si>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</si>
  <si>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</si>
  <si>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</si>
  <si>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</si>
  <si>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</si>
  <si>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</si>
  <si>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</si>
  <si>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</si>
  <si>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</si>
  <si>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</si>
  <si>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</si>
  <si>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</si>
  <si>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</si>
  <si>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</si>
  <si>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</si>
  <si>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</si>
  <si>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</si>
  <si>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</si>
  <si>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</si>
  <si>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</si>
  <si>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</si>
  <si>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</si>
  <si>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</si>
  <si>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</si>
  <si>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</si>
  <si>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</si>
  <si>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</si>
  <si>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</si>
  <si>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</si>
  <si>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</si>
  <si>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</si>
  <si>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</si>
  <si>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</si>
  <si>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</si>
  <si>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</si>
  <si>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</si>
  <si>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</si>
  <si>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</si>
  <si>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</si>
  <si>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</si>
  <si>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</si>
  <si>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</si>
  <si>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</si>
  <si>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</si>
  <si>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</si>
  <si>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</si>
  <si>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</si>
  <si>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</si>
  <si>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</si>
  <si>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</si>
  <si>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</si>
  <si>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</si>
  <si>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</si>
  <si>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</si>
  <si>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</si>
  <si>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</si>
  <si>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</si>
  <si>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</si>
  <si>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</si>
  <si>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</si>
  <si>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</si>
  <si>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</si>
  <si>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</si>
  <si>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</si>
  <si>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</si>
  <si>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</si>
  <si>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</si>
  <si>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</si>
  <si>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</si>
  <si>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</si>
  <si>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</si>
  <si>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</si>
  <si>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</si>
  <si>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</si>
  <si>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</si>
  <si>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</si>
  <si>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</si>
  <si>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</si>
  <si>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</si>
  <si>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</si>
  <si>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</si>
  <si>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</si>
  <si>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</si>
  <si>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</si>
  <si>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</si>
  <si>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</si>
  <si>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</si>
  <si>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</si>
  <si>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</si>
  <si>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</si>
  <si>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</si>
  <si>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</si>
  <si>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</si>
  <si>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</si>
  <si>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</si>
  <si>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</si>
  <si>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</si>
  <si>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</si>
  <si>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</si>
  <si>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</si>
  <si>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</si>
  <si>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</si>
  <si>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</si>
  <si>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</si>
  <si>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</si>
  <si>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</si>
  <si>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</si>
  <si>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</si>
  <si>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</si>
  <si>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</si>
  <si>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</si>
  <si>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</si>
  <si>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</si>
  <si>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</si>
  <si>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</si>
  <si>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</si>
  <si>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</si>
  <si>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</si>
  <si>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</si>
  <si>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</si>
  <si>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</si>
  <si>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</si>
  <si>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</si>
  <si>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</si>
  <si>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</si>
  <si>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</si>
  <si>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</si>
  <si>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</si>
  <si>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</si>
  <si>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</si>
  <si>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</si>
  <si>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</si>
  <si>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</si>
  <si>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</si>
  <si>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</si>
  <si>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</si>
  <si>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</si>
  <si>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</si>
  <si>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</si>
  <si>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</si>
  <si>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</si>
  <si>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</si>
  <si>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</si>
  <si>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</si>
  <si>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</si>
  <si>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</si>
  <si>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</si>
  <si>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</si>
  <si>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</si>
  <si>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</si>
  <si>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</si>
  <si>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</si>
  <si>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</si>
  <si>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</si>
  <si>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</si>
  <si>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</si>
  <si>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</si>
  <si>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</si>
  <si>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</si>
  <si>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</si>
  <si>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</si>
  <si>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</si>
  <si>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</si>
  <si>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</si>
  <si>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</si>
  <si>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</si>
  <si>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</si>
  <si>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</si>
  <si>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</si>
  <si>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</si>
  <si>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</si>
  <si>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</si>
  <si>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</si>
  <si>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</si>
  <si>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</si>
  <si>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</si>
  <si>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</si>
  <si>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</si>
  <si>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</si>
  <si>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</si>
  <si>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</si>
  <si>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</si>
  <si>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</si>
  <si>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</si>
  <si>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</si>
  <si>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</si>
  <si>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</si>
  <si>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</si>
  <si>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</si>
  <si>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</si>
  <si>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</si>
  <si>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</si>
  <si>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</si>
  <si>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</si>
  <si>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</si>
  <si>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</si>
  <si>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</si>
  <si>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</si>
  <si>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</si>
  <si>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</si>
  <si>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</si>
  <si>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</si>
  <si>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</si>
  <si>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</si>
  <si>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</si>
  <si>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</si>
  <si>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</si>
  <si>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</si>
  <si>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</si>
  <si>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</si>
  <si>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</si>
  <si>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</si>
  <si>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</si>
  <si>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</si>
  <si>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</si>
  <si>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</si>
  <si>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</si>
  <si>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</si>
  <si>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</si>
  <si>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</si>
  <si>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</si>
  <si>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</si>
  <si>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</si>
  <si>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</si>
  <si>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</si>
  <si>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</si>
  <si>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</si>
  <si>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</si>
  <si>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</si>
  <si>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</si>
  <si>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</si>
  <si>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</si>
  <si>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</si>
  <si>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</si>
  <si>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</si>
  <si>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</si>
  <si>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</si>
  <si>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</si>
  <si>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</si>
  <si>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</si>
  <si>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</si>
  <si>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</si>
  <si>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</si>
  <si>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</si>
  <si>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</si>
  <si>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</si>
  <si>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</si>
  <si>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</si>
  <si>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</si>
  <si>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</si>
  <si>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</si>
  <si>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</si>
  <si>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</si>
  <si>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</si>
  <si>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</si>
  <si>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</si>
  <si>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</si>
  <si>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</si>
  <si>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</si>
  <si>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</si>
  <si>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</si>
  <si>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</si>
  <si>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</si>
  <si>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</si>
  <si>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</si>
  <si>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</si>
  <si>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</si>
  <si>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</si>
  <si>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</si>
  <si>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</si>
  <si>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</si>
  <si>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</si>
  <si>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</si>
  <si>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</si>
  <si>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</si>
  <si>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</si>
  <si>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</si>
  <si>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</si>
  <si>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</si>
  <si>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</si>
  <si>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</si>
  <si>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</si>
  <si>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</si>
  <si>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</si>
  <si>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</si>
  <si>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</si>
  <si>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</si>
  <si>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</si>
  <si>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</si>
  <si>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</si>
  <si>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</si>
  <si>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</si>
  <si>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</si>
  <si>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</si>
  <si>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</si>
  <si>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</si>
  <si>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</si>
  <si>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</si>
  <si>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</si>
  <si>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</si>
  <si>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</si>
  <si>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</si>
  <si>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</si>
  <si>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</si>
  <si>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</si>
  <si>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</si>
  <si>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</si>
  <si>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</si>
  <si>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</si>
  <si>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</si>
  <si>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</si>
  <si>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</si>
  <si>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</si>
  <si>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</si>
  <si>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</si>
  <si>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</si>
  <si>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</si>
  <si>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</si>
  <si>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</si>
  <si>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</si>
  <si>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</si>
  <si>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</si>
  <si>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</si>
  <si>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</si>
  <si>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</si>
  <si>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</si>
  <si>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</si>
  <si>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</si>
  <si>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</si>
  <si>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</si>
  <si>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</si>
  <si>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</si>
  <si>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</si>
  <si>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</si>
  <si>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</si>
  <si>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</si>
  <si>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</si>
  <si>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</si>
  <si>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</si>
  <si>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</si>
  <si>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</si>
  <si>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</si>
  <si>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</si>
  <si>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</si>
  <si>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</si>
  <si>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</si>
  <si>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</si>
  <si>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</si>
  <si>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</si>
  <si>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</si>
  <si>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</si>
  <si>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</si>
  <si>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</si>
  <si>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</si>
  <si>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</si>
  <si>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</si>
  <si>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</si>
  <si>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</si>
  <si>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</si>
  <si>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</si>
  <si>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</si>
  <si>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</si>
  <si>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</si>
  <si>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</si>
  <si>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</si>
  <si>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</si>
  <si>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</si>
  <si>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</si>
  <si>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</si>
  <si>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</si>
  <si>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</si>
  <si>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</si>
  <si>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</si>
  <si>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</si>
  <si>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</si>
  <si>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</si>
  <si>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</si>
  <si>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</si>
  <si>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</si>
  <si>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</si>
  <si>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</si>
  <si>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</si>
  <si>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</si>
  <si>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</si>
  <si>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</si>
  <si>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</si>
  <si>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</si>
  <si>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</si>
  <si>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</si>
  <si>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</si>
  <si>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</si>
  <si>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</si>
  <si>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</si>
  <si>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</si>
  <si>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</si>
  <si>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</si>
  <si>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</si>
  <si>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</si>
  <si>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</si>
  <si>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</si>
  <si>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</si>
  <si>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</si>
  <si>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</si>
  <si>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</si>
  <si>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</si>
  <si>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</si>
  <si>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</si>
  <si>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</si>
  <si>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</si>
  <si>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</si>
  <si>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</si>
  <si>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</si>
  <si>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</si>
  <si>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</si>
  <si>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</si>
  <si>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</si>
  <si>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</si>
  <si>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</si>
  <si>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</si>
  <si>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</si>
  <si>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</si>
  <si>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</si>
  <si>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</si>
  <si>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</si>
  <si>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</si>
  <si>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</si>
  <si>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</si>
  <si>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</si>
  <si>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</si>
  <si>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</si>
  <si>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</si>
  <si>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</si>
  <si>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</si>
  <si>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</si>
  <si>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</si>
  <si>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</si>
  <si>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</si>
  <si>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</si>
  <si>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</si>
  <si>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</si>
  <si>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</si>
  <si>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</si>
  <si>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</si>
  <si>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</si>
  <si>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</si>
  <si>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</si>
  <si>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</si>
  <si>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</si>
  <si>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</si>
  <si>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</si>
  <si>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</si>
  <si>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</si>
  <si>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</si>
  <si>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</si>
  <si>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</si>
  <si>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</si>
  <si>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</si>
  <si>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</si>
  <si>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</si>
  <si>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</si>
  <si>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</si>
  <si>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</si>
  <si>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</si>
  <si>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</si>
  <si>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</si>
  <si>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</si>
  <si>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</si>
  <si>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</si>
  <si>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</si>
  <si>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</si>
  <si>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</si>
  <si>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</si>
  <si>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</si>
  <si>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</si>
  <si>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</si>
  <si>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</si>
  <si>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</si>
  <si>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</si>
  <si>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</si>
  <si>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</si>
  <si>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</si>
  <si>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</si>
  <si>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</si>
  <si>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</si>
  <si>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</si>
  <si>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</si>
  <si>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</si>
  <si>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</si>
  <si>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</si>
  <si>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</si>
  <si>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</si>
  <si>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</si>
  <si>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</si>
  <si>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</si>
  <si>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</si>
  <si>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</si>
  <si>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</si>
  <si>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</si>
  <si>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</si>
  <si>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</si>
  <si>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</si>
  <si>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</si>
  <si>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</si>
  <si>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</si>
  <si>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</si>
  <si>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</si>
  <si>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</si>
  <si>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</si>
  <si>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</si>
  <si>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</si>
  <si>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</si>
  <si>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</si>
  <si>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</si>
  <si>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</si>
  <si>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</si>
  <si>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</si>
  <si>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</si>
  <si>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</si>
  <si>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</si>
  <si>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</si>
  <si>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</si>
  <si>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</si>
  <si>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</si>
  <si>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</si>
  <si>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</si>
  <si>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</si>
  <si>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</si>
  <si>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</si>
  <si>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</si>
  <si>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</si>
  <si>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</si>
  <si>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</si>
  <si>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</si>
  <si>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</si>
  <si>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</si>
  <si>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</si>
  <si>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</si>
  <si>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</si>
  <si>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</si>
  <si>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</si>
  <si>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</si>
  <si>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</si>
  <si>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</si>
  <si>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</si>
  <si>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</si>
  <si>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</si>
  <si>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</si>
  <si>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</si>
  <si>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</si>
  <si>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</si>
  <si>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</si>
  <si>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</si>
  <si>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</si>
  <si>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</si>
  <si>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</si>
  <si>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</si>
  <si>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</si>
  <si>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</si>
  <si>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</si>
  <si>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</si>
  <si>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</si>
  <si>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</si>
  <si>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</si>
  <si>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</si>
  <si>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</si>
  <si>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</si>
  <si>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</si>
  <si>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</si>
  <si>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</si>
  <si>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</si>
  <si>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</si>
  <si>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</si>
  <si>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</si>
  <si>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</si>
  <si>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</si>
  <si>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</si>
  <si>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</si>
  <si>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</si>
  <si>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</si>
  <si>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</si>
  <si>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</si>
  <si>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</si>
  <si>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</si>
  <si>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</si>
  <si>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</si>
  <si>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</si>
  <si>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</si>
  <si>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</si>
  <si>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</si>
  <si>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</si>
  <si>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</si>
  <si>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</si>
  <si>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</si>
  <si>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</si>
  <si>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</si>
  <si>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</si>
  <si>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</si>
  <si>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</si>
  <si>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</si>
  <si>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</si>
  <si>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</si>
  <si>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</si>
  <si>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</si>
  <si>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</si>
  <si>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</si>
  <si>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</si>
  <si>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</si>
  <si>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</si>
  <si>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</si>
  <si>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</si>
  <si>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</si>
  <si>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</si>
  <si>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</si>
  <si>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</si>
  <si>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</si>
  <si>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</si>
  <si>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</si>
  <si>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</si>
  <si>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</si>
  <si>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</si>
  <si>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</si>
  <si>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</si>
  <si>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</si>
  <si>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</si>
  <si>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</si>
  <si>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</si>
  <si>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</si>
  <si>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</si>
  <si>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</si>
  <si>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</si>
  <si>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</si>
  <si>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</si>
  <si>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</si>
  <si>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</si>
  <si>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</si>
  <si>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</si>
  <si>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</si>
  <si>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</si>
  <si>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</si>
  <si>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</si>
  <si>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</si>
  <si>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</si>
  <si>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</si>
  <si>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</si>
  <si>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</si>
  <si>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</si>
  <si>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</si>
  <si>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</si>
  <si>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</si>
  <si>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</si>
  <si>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</si>
  <si>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</si>
  <si>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</si>
  <si>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</si>
  <si>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</si>
  <si>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</si>
  <si>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</si>
  <si>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</si>
  <si>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</si>
  <si>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</si>
  <si>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</si>
  <si>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</si>
  <si>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</si>
  <si>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</si>
  <si>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</si>
  <si>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</si>
  <si>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</si>
  <si>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</si>
  <si>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</si>
  <si>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</si>
  <si>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</si>
  <si>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</si>
  <si>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</si>
  <si>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</si>
  <si>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</si>
  <si>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</si>
  <si>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</si>
  <si>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</si>
  <si>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</si>
  <si>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</si>
  <si>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</si>
  <si>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</si>
  <si>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</si>
  <si>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</si>
  <si>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</si>
  <si>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</si>
  <si>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</si>
  <si>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</si>
  <si>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</si>
  <si>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</si>
  <si>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</si>
  <si>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</si>
  <si>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</si>
  <si>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</si>
  <si>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</si>
  <si>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</si>
  <si>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</si>
  <si>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</si>
  <si>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</si>
  <si>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</si>
  <si>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</si>
  <si>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</si>
  <si>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</si>
  <si>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</si>
  <si>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</si>
  <si>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</si>
  <si>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</si>
  <si>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</si>
  <si>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</si>
  <si>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</si>
  <si>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</si>
  <si>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</si>
  <si>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</si>
  <si>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</si>
  <si>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</si>
  <si>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</si>
  <si>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</si>
  <si>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</si>
  <si>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</si>
  <si>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</si>
  <si>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</si>
  <si>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</si>
  <si>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</si>
  <si>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</si>
  <si>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</si>
  <si>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</si>
  <si>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</si>
  <si>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</si>
  <si>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</si>
  <si>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</si>
  <si>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</si>
  <si>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</si>
  <si>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</si>
  <si>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</si>
  <si>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</si>
  <si>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</si>
  <si>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</si>
  <si>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</si>
  <si>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</si>
  <si>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</si>
  <si>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</si>
  <si>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</si>
  <si>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</si>
  <si>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</si>
  <si>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</si>
  <si>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</si>
  <si>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</si>
  <si>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</si>
  <si>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</si>
  <si>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</si>
  <si>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</si>
  <si>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</si>
  <si>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</si>
  <si>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</si>
  <si>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</si>
  <si>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</si>
  <si>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</si>
  <si>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</si>
  <si>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</si>
  <si>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</si>
  <si>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</si>
  <si>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</si>
  <si>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</si>
  <si>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</si>
  <si>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</si>
  <si>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</si>
  <si>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</si>
  <si>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</si>
  <si>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</si>
  <si>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</si>
  <si>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</si>
  <si>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</si>
  <si>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</si>
  <si>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</si>
  <si>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</si>
  <si>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</si>
  <si>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</si>
  <si>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</si>
  <si>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</si>
  <si>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</si>
  <si>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</si>
  <si>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</si>
  <si>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</si>
  <si>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</si>
  <si>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</si>
  <si>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</si>
  <si>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</si>
  <si>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</si>
  <si>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</si>
  <si>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</si>
  <si>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</si>
  <si>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</si>
  <si>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</si>
  <si>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</si>
  <si>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</si>
  <si>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</si>
  <si>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</si>
  <si>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</si>
  <si>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</si>
  <si>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</si>
  <si>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</si>
  <si>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</si>
  <si>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</si>
  <si>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</si>
  <si>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</si>
  <si>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</si>
  <si>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</si>
  <si>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</si>
  <si>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</si>
  <si>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</si>
  <si>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</si>
  <si>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</si>
  <si>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</si>
  <si>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</si>
  <si>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</si>
  <si>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</si>
  <si>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</si>
  <si>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</si>
  <si>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</si>
  <si>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</si>
  <si>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</si>
  <si>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</si>
  <si>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</si>
  <si>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</si>
  <si>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</si>
  <si>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</si>
  <si>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</si>
  <si>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</si>
  <si>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</si>
  <si>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</si>
  <si>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</si>
  <si>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</si>
  <si>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</si>
  <si>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</si>
  <si>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</si>
  <si>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</si>
  <si>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</si>
  <si>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</si>
  <si>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</si>
  <si>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</si>
  <si>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</si>
  <si>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</si>
  <si>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</si>
  <si>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</si>
  <si>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</si>
  <si>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</si>
  <si>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</si>
  <si>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</si>
  <si>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</si>
  <si>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</si>
  <si>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</si>
  <si>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</si>
  <si>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</si>
  <si>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</si>
  <si>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</si>
  <si>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</si>
  <si>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</si>
  <si>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</si>
  <si>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</si>
  <si>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</si>
  <si>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</si>
  <si>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</si>
  <si>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</si>
  <si>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</si>
  <si>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</si>
  <si>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</si>
  <si>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</si>
  <si>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</si>
  <si>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</si>
  <si>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</si>
  <si>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</si>
  <si>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</si>
  <si>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</si>
  <si>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</si>
  <si>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</si>
  <si>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</si>
  <si>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</si>
  <si>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</si>
  <si>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</si>
  <si>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</si>
  <si>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</si>
  <si>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</si>
  <si>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</si>
  <si>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</si>
  <si>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</si>
  <si>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</si>
  <si>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</si>
  <si>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</si>
  <si>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</si>
  <si>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</si>
  <si>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</si>
  <si>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</si>
  <si>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</si>
  <si>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</si>
  <si>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</si>
  <si>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</si>
  <si>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</si>
  <si>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</si>
  <si>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</si>
  <si>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</si>
  <si>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</si>
  <si>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</si>
  <si>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</si>
  <si>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</si>
  <si>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</si>
  <si>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</si>
  <si>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</si>
  <si>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</si>
  <si>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</si>
  <si>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</si>
  <si>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</si>
  <si>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</si>
  <si>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</si>
  <si>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</si>
  <si>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</si>
  <si>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</si>
  <si>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</si>
  <si>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</si>
  <si>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</si>
  <si>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</si>
  <si>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</si>
  <si>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</si>
  <si>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</si>
  <si>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</si>
  <si>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</si>
  <si>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</si>
  <si>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</si>
  <si>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</si>
  <si>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</si>
  <si>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</si>
  <si>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</si>
  <si>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</si>
  <si>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</si>
  <si>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</si>
  <si>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</si>
  <si>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</si>
  <si>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</si>
  <si>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</si>
  <si>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</si>
  <si>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</si>
  <si>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</si>
  <si>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</si>
  <si>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</si>
  <si>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</si>
  <si>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</si>
  <si>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</si>
  <si>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</si>
  <si>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</si>
  <si>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</si>
  <si>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</si>
  <si>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</si>
  <si>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</si>
  <si>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</si>
  <si>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</si>
  <si>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</si>
  <si>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</si>
  <si>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</si>
  <si>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</si>
  <si>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</si>
  <si>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</si>
  <si>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</si>
  <si>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</si>
  <si>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</si>
  <si>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</si>
  <si>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</si>
  <si>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</si>
  <si>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</si>
  <si>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</si>
  <si>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</si>
  <si>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</si>
  <si>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</si>
  <si>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</si>
  <si>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</si>
  <si>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</si>
  <si>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</si>
  <si>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</si>
  <si>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</si>
  <si>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</si>
  <si>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</si>
  <si>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</si>
  <si>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</si>
  <si>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</si>
  <si>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</si>
  <si>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</si>
  <si>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</si>
  <si>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</si>
  <si>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</si>
  <si>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</si>
  <si>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</si>
  <si>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</si>
  <si>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</si>
  <si>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</si>
  <si>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</si>
  <si>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</si>
  <si>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</si>
  <si>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</si>
  <si>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</si>
  <si>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</si>
  <si>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</si>
  <si>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</si>
  <si>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</si>
  <si>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</si>
  <si>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</si>
  <si>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</si>
  <si>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</si>
  <si>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</si>
  <si>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</si>
  <si>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</si>
  <si>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</si>
  <si>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</si>
  <si>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</si>
  <si>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</si>
  <si>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</si>
  <si>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</si>
  <si>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</si>
  <si>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</si>
  <si>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</si>
  <si>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</si>
  <si>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</si>
  <si>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</si>
  <si>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</si>
  <si>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</si>
  <si>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</si>
  <si>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</si>
  <si>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</si>
  <si>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</si>
  <si>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</si>
  <si>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</si>
  <si>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</si>
  <si>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</si>
  <si>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</si>
  <si>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</si>
  <si>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</si>
  <si>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</si>
  <si>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</si>
  <si>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</si>
  <si>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</si>
  <si>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</si>
  <si>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</si>
  <si>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</si>
  <si>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</si>
  <si>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</si>
  <si>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</si>
  <si>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</si>
  <si>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</si>
  <si>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</si>
  <si>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</si>
  <si>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</si>
  <si>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</si>
  <si>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</si>
  <si>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</si>
  <si>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</si>
  <si>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</si>
  <si>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</si>
  <si>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</si>
  <si>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</si>
  <si>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</si>
  <si>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</si>
  <si>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</si>
  <si>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</si>
  <si>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</si>
  <si>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</si>
  <si>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</si>
  <si>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</si>
  <si>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</si>
  <si>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</si>
  <si>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</si>
  <si>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</si>
  <si>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</si>
  <si>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</si>
  <si>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</si>
  <si>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</si>
  <si>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</si>
  <si>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</si>
  <si>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</si>
  <si>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</si>
  <si>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</si>
  <si>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</si>
  <si>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</si>
  <si>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</si>
  <si>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</si>
  <si>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</si>
  <si>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</si>
  <si>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</si>
  <si>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</si>
  <si>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</si>
  <si>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</si>
  <si>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</si>
  <si>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</si>
  <si>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</si>
  <si>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</si>
  <si>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</si>
  <si>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</si>
  <si>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</si>
  <si>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</si>
  <si>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</si>
  <si>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</si>
  <si>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</si>
  <si>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</si>
  <si>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</si>
  <si>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</si>
  <si>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</si>
  <si>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</si>
  <si>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</si>
  <si>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</si>
  <si>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</si>
  <si>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</si>
  <si>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</si>
  <si>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</si>
  <si>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</si>
  <si>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</si>
  <si>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</si>
  <si>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</si>
  <si>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</si>
  <si>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</si>
  <si>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</si>
  <si>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</si>
  <si>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</si>
  <si>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</si>
  <si>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</si>
  <si>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</si>
  <si>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</si>
  <si>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</si>
  <si>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</si>
  <si>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</si>
  <si>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</si>
  <si>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</si>
  <si>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</si>
  <si>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</si>
  <si>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</si>
  <si>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</si>
  <si>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</si>
  <si>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</si>
  <si>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</si>
  <si>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</si>
  <si>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</si>
  <si>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</si>
  <si>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</si>
  <si>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</si>
  <si>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</si>
  <si>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</si>
  <si>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</si>
  <si>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</si>
  <si>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</si>
  <si>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</si>
  <si>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</si>
  <si>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</si>
  <si>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</si>
  <si>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</si>
  <si>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</si>
  <si>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</si>
  <si>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</si>
  <si>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</si>
  <si>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</si>
  <si>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</si>
  <si>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</si>
  <si>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</si>
  <si>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</si>
  <si>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</si>
  <si>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</si>
  <si>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</si>
  <si>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</si>
  <si>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</si>
  <si>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</si>
  <si>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</si>
  <si>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</si>
  <si>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</si>
  <si>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</si>
  <si>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</si>
  <si>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</si>
  <si>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</si>
  <si>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</si>
  <si>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</si>
  <si>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</si>
  <si>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</si>
  <si>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</si>
  <si>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</si>
  <si>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</si>
  <si>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</si>
  <si>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</si>
  <si>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</si>
  <si>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</si>
  <si>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</si>
  <si>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</si>
  <si>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</si>
  <si>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</si>
  <si>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</si>
  <si>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</si>
  <si>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</si>
  <si>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</si>
  <si>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</si>
  <si>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</si>
  <si>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</si>
  <si>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</si>
  <si>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</si>
  <si>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</si>
  <si>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</si>
  <si>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</si>
  <si>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</si>
  <si>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</si>
  <si>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</si>
  <si>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</si>
  <si>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</si>
  <si>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</si>
  <si>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</si>
  <si>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</si>
  <si>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</si>
  <si>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</si>
  <si>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</si>
  <si>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</si>
  <si>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</si>
  <si>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</si>
  <si>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</si>
  <si>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</si>
  <si>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</si>
  <si>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</si>
  <si>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</si>
  <si>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</si>
  <si>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</si>
  <si>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</si>
  <si>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</si>
  <si>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</si>
  <si>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</si>
  <si>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</si>
  <si>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</si>
  <si>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</si>
  <si>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</si>
  <si>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</si>
  <si>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</si>
  <si>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</si>
  <si>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</si>
  <si>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</si>
  <si>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</si>
  <si>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</si>
  <si>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</si>
  <si>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</si>
  <si>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</si>
  <si>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</si>
  <si>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</si>
  <si>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</si>
  <si>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</si>
  <si>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</si>
  <si>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</si>
  <si>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</si>
  <si>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</si>
  <si>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</si>
  <si>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</si>
  <si>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</si>
  <si>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</si>
  <si>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</si>
  <si>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</si>
  <si>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</si>
  <si>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</si>
  <si>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</si>
  <si>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</si>
  <si>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</si>
  <si>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</si>
  <si>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</si>
  <si>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</si>
  <si>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</si>
  <si>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</si>
  <si>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</si>
  <si>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</si>
  <si>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</si>
  <si>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</si>
  <si>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</si>
  <si>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</si>
  <si>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</si>
  <si>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</si>
  <si>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</si>
  <si>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</si>
  <si>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</si>
  <si>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</si>
  <si>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</si>
  <si>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</si>
  <si>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</si>
  <si>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</si>
  <si>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</si>
  <si>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</si>
  <si>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</si>
  <si>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</si>
  <si>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</si>
  <si>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</si>
  <si>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</si>
  <si>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</si>
  <si>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</si>
  <si>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</si>
  <si>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</si>
  <si>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</si>
  <si>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</si>
  <si>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</si>
  <si>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</si>
  <si>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</si>
  <si>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</si>
  <si>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</si>
  <si>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</si>
  <si>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</si>
  <si>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</si>
  <si>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</si>
  <si>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</si>
  <si>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</si>
  <si>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</si>
  <si>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</si>
  <si>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</si>
  <si>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</si>
  <si>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</si>
  <si>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</si>
  <si>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</si>
  <si>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</si>
  <si>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</si>
  <si>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</si>
  <si>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</si>
  <si>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</si>
  <si>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</si>
  <si>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</si>
  <si>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</si>
  <si>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</si>
  <si>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</si>
  <si>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</si>
  <si>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</si>
  <si>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</si>
  <si>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</si>
  <si>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</si>
  <si>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</si>
  <si>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</si>
  <si>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</si>
  <si>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</si>
  <si>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</si>
  <si>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</si>
  <si>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</si>
  <si>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</si>
  <si>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</si>
  <si>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</si>
  <si>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</si>
  <si>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</si>
  <si>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</si>
  <si>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</si>
  <si>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</si>
  <si>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</si>
  <si>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</si>
  <si>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</si>
  <si>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</si>
  <si>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</si>
  <si>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</si>
  <si>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</si>
  <si>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</si>
  <si>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</si>
  <si>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</si>
  <si>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</si>
  <si>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</si>
  <si>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</si>
  <si>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</si>
  <si>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</si>
  <si>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</si>
  <si>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</si>
  <si>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</si>
  <si>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</si>
  <si>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</si>
  <si>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</si>
  <si>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</si>
  <si>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</si>
  <si>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</si>
  <si>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</si>
  <si>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</si>
  <si>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</si>
  <si>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</si>
  <si>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</si>
  <si>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</si>
  <si>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</si>
  <si>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</si>
  <si>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</si>
  <si>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</si>
  <si>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</si>
  <si>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</si>
  <si>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</si>
  <si>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</si>
  <si>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</si>
  <si>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</si>
  <si>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</si>
  <si>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</si>
  <si>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</si>
  <si>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</si>
  <si>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</si>
  <si>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</si>
  <si>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</si>
  <si>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</si>
  <si>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</si>
  <si>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</si>
  <si>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</si>
  <si>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</si>
  <si>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</si>
  <si>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</si>
  <si>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</si>
  <si>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</si>
  <si>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</si>
  <si>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</si>
  <si>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</si>
  <si>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</si>
  <si>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</si>
  <si>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</si>
  <si>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</si>
  <si>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</si>
  <si>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</si>
  <si>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</si>
  <si>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</si>
  <si>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</si>
  <si>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</si>
  <si>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</si>
  <si>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</si>
  <si>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</si>
  <si>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</si>
  <si>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</si>
  <si>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</si>
  <si>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</si>
  <si>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</si>
  <si>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</si>
  <si>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</si>
  <si>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</si>
  <si>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</si>
  <si>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</si>
  <si>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</si>
  <si>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</si>
  <si>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</si>
  <si>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</si>
  <si>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</si>
  <si>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</si>
  <si>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</si>
  <si>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</si>
  <si>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</si>
  <si>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</si>
  <si>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</si>
  <si>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</si>
  <si>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</si>
  <si>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</si>
  <si>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</si>
  <si>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</si>
  <si>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</si>
  <si>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</si>
  <si>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</si>
  <si>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</si>
  <si>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</si>
  <si>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</si>
  <si>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</si>
  <si>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</si>
  <si>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</si>
  <si>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</si>
  <si>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</si>
  <si>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</si>
  <si>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</si>
  <si>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</si>
  <si>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</si>
  <si>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</si>
  <si>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</si>
  <si>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</si>
  <si>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</si>
  <si>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</si>
  <si>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</si>
  <si>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</si>
  <si>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</si>
  <si>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</si>
  <si>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</si>
  <si>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</si>
  <si>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</si>
  <si>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</si>
  <si>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</si>
  <si>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</si>
  <si>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</si>
  <si>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</si>
  <si>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</si>
  <si>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</si>
  <si>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</si>
  <si>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</si>
  <si>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</si>
  <si>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</si>
  <si>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</si>
  <si>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</si>
  <si>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</si>
  <si>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</si>
  <si>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</si>
  <si>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</si>
  <si>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</si>
  <si>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</si>
  <si>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</si>
  <si>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</si>
  <si>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</si>
  <si>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</si>
  <si>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</si>
  <si>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</si>
  <si>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</si>
  <si>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</si>
  <si>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</si>
  <si>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</si>
  <si>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</si>
  <si>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</si>
  <si>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</si>
  <si>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</si>
  <si>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</si>
  <si>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</si>
  <si>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</si>
  <si>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</si>
  <si>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</si>
  <si>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</si>
  <si>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</si>
  <si>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</si>
  <si>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</si>
  <si>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</si>
  <si>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</si>
  <si>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</si>
  <si>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</si>
  <si>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</si>
  <si>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</si>
  <si>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</si>
  <si>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</si>
  <si>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</si>
  <si>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</si>
  <si>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</si>
  <si>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</si>
  <si>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</si>
  <si>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</si>
  <si>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</si>
  <si>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</si>
  <si>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</si>
  <si>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</si>
  <si>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</si>
  <si>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</si>
  <si>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</si>
  <si>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</si>
  <si>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</si>
  <si>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</si>
  <si>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</si>
  <si>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</si>
  <si>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</si>
  <si>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</si>
  <si>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</si>
  <si>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</si>
  <si>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</si>
  <si>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</si>
  <si>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</si>
  <si>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</si>
  <si>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</si>
  <si>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</si>
  <si>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</si>
  <si>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</si>
  <si>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</si>
  <si>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</si>
  <si>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</si>
  <si>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</si>
  <si>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</si>
  <si>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</si>
  <si>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</si>
  <si>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</si>
  <si>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</si>
  <si>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</si>
  <si>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</si>
  <si>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</si>
  <si>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</si>
  <si>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</si>
  <si>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</si>
  <si>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</si>
  <si>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</si>
  <si>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</si>
  <si>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</si>
  <si>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</si>
  <si>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</si>
  <si>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</si>
  <si>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</si>
  <si>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</si>
  <si>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</si>
  <si>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</si>
  <si>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</si>
  <si>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</si>
  <si>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</si>
  <si>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</si>
  <si>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</si>
  <si>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</si>
  <si>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</si>
  <si>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</si>
  <si>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</si>
  <si>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</si>
  <si>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</si>
  <si>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</si>
  <si>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</si>
  <si>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</si>
  <si>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</si>
  <si>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</si>
  <si>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</si>
  <si>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</si>
  <si>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</si>
  <si>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</si>
  <si>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</si>
  <si>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</si>
  <si>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</si>
  <si>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</si>
  <si>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</si>
  <si>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</si>
  <si>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</si>
  <si>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</si>
  <si>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</si>
  <si>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</si>
  <si>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</si>
  <si>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</si>
  <si>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</si>
  <si>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</si>
  <si>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</si>
  <si>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</si>
  <si>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</si>
  <si>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</si>
  <si>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</si>
  <si>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</si>
  <si>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</si>
  <si>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</si>
  <si>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</si>
  <si>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</si>
  <si>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</si>
  <si>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</si>
  <si>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</si>
  <si>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</si>
  <si>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</si>
  <si>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</si>
  <si>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</si>
  <si>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</si>
  <si>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</si>
  <si>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</si>
  <si>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</si>
  <si>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</si>
  <si>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</si>
  <si>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</si>
  <si>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</si>
  <si>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</si>
  <si>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</si>
  <si>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</si>
  <si>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</si>
  <si>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</si>
  <si>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</si>
  <si>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</si>
  <si>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</si>
  <si>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</si>
  <si>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</si>
  <si>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</si>
  <si>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</si>
  <si>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</si>
  <si>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</si>
  <si>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</si>
  <si>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</si>
  <si>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</si>
  <si>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</si>
  <si>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</si>
  <si>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</si>
  <si>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</si>
  <si>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</si>
  <si>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</si>
  <si>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</si>
  <si>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</si>
  <si>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</si>
  <si>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</si>
  <si>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</si>
  <si>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</si>
  <si>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</si>
  <si>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</si>
  <si>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</si>
  <si>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</si>
  <si>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</si>
  <si>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</si>
  <si>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</si>
  <si>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</si>
  <si>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</si>
  <si>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</si>
  <si>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</si>
  <si>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</si>
  <si>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</si>
  <si>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</si>
  <si>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</si>
  <si>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</si>
  <si>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</si>
  <si>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</si>
  <si>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</si>
  <si>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</si>
  <si>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</si>
  <si>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</si>
  <si>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</si>
  <si>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</si>
  <si>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</si>
  <si>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</si>
  <si>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</si>
  <si>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</si>
  <si>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</si>
  <si>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</si>
  <si>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</si>
  <si>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</si>
  <si>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</si>
  <si>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</si>
  <si>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</si>
  <si>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</si>
  <si>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</si>
  <si>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</si>
  <si>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</si>
  <si>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</si>
  <si>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</si>
  <si>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</si>
  <si>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</si>
  <si>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</si>
  <si>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</si>
  <si>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</si>
  <si>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</si>
  <si>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</si>
  <si>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</si>
  <si>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</si>
  <si>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</si>
  <si>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</si>
  <si>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</si>
  <si>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</si>
  <si>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</si>
  <si>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</si>
  <si>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</si>
  <si>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</si>
  <si>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</si>
  <si>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</si>
  <si>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</si>
  <si>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</si>
  <si>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</si>
  <si>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</si>
  <si>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</si>
  <si>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</si>
  <si>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</si>
  <si>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</si>
  <si>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</si>
  <si>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</si>
  <si>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</si>
  <si>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</si>
  <si>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</si>
  <si>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</si>
  <si>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</si>
  <si>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</si>
  <si>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</si>
  <si>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</si>
  <si>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</si>
  <si>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</si>
  <si>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</si>
  <si>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</si>
  <si>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</si>
  <si>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</si>
  <si>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</si>
  <si>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</si>
  <si>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</si>
  <si>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</si>
  <si>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</si>
  <si>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</si>
  <si>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</si>
  <si>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</si>
  <si>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</si>
  <si>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</si>
  <si>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</si>
  <si>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</si>
  <si>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</si>
  <si>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</si>
  <si>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</si>
  <si>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</si>
  <si>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</si>
  <si>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</si>
  <si>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</si>
  <si>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</si>
  <si>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</si>
  <si>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</si>
  <si>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</si>
  <si>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</si>
  <si>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</si>
  <si>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</si>
  <si>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</si>
  <si>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</si>
  <si>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</si>
  <si>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</si>
  <si>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</si>
  <si>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</si>
  <si>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</si>
  <si>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</si>
  <si>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</si>
  <si>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</si>
  <si>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</si>
  <si>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</si>
  <si>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</si>
  <si>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</si>
  <si>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</si>
  <si>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</si>
  <si>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</si>
  <si>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</si>
  <si>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</si>
  <si>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</si>
  <si>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</si>
  <si>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</si>
  <si>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</si>
  <si>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</si>
  <si>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</si>
  <si>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</si>
  <si>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</si>
  <si>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</si>
  <si>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</si>
  <si>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</si>
  <si>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</si>
  <si>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</si>
  <si>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</si>
  <si>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</si>
  <si>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</si>
  <si>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</si>
  <si>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</si>
  <si>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</si>
  <si>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</si>
  <si>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</si>
  <si>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</si>
  <si>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</si>
  <si>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</si>
  <si>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</si>
  <si>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</si>
  <si>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</si>
  <si>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</si>
  <si>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</si>
  <si>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</si>
  <si>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</si>
  <si>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</si>
  <si>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</si>
  <si>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</si>
  <si>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</si>
  <si>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</si>
  <si>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</si>
  <si>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</si>
  <si>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</si>
  <si>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</si>
  <si>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</si>
  <si>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</si>
  <si>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</si>
  <si>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</si>
  <si>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</si>
  <si>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</si>
  <si>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</si>
  <si>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</si>
  <si>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</si>
  <si>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</si>
  <si>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</si>
  <si>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</si>
  <si>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</si>
  <si>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</si>
  <si>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</si>
  <si>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</si>
  <si>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</si>
  <si>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</si>
  <si>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</si>
  <si>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</si>
  <si>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</si>
  <si>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</si>
  <si>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</si>
  <si>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</si>
  <si>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</si>
  <si>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</si>
  <si>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</si>
  <si>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</si>
  <si>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</si>
  <si>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</si>
  <si>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</si>
  <si>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</si>
  <si>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</si>
  <si>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</si>
  <si>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</si>
  <si>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</si>
  <si>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</si>
  <si>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</si>
  <si>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</si>
  <si>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</si>
  <si>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</si>
  <si>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</si>
  <si>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</si>
  <si>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</si>
  <si>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</si>
  <si>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</si>
  <si>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</si>
  <si>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</si>
  <si>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</si>
  <si>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</si>
  <si>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</si>
  <si>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</si>
  <si>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</si>
  <si>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</si>
  <si>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</si>
  <si>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</si>
  <si>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</si>
  <si>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</si>
  <si>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</si>
  <si>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</si>
  <si>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</si>
  <si>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</si>
  <si>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</si>
  <si>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</si>
  <si>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</si>
  <si>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</si>
  <si>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</si>
  <si>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</si>
  <si>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</si>
  <si>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</si>
  <si>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</si>
  <si>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</si>
  <si>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</si>
  <si>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</si>
  <si>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</si>
  <si>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</si>
  <si>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</si>
  <si>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</si>
  <si>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</si>
  <si>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</si>
  <si>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</si>
  <si>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</si>
  <si>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</si>
  <si>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</si>
  <si>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</si>
  <si>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</si>
  <si>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</si>
  <si>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</si>
  <si>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</si>
  <si>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</si>
  <si>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</si>
  <si>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</si>
  <si>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</si>
  <si>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</si>
  <si>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</si>
  <si>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</si>
  <si>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</si>
  <si>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</si>
  <si>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</si>
  <si>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</si>
  <si>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</si>
  <si>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</si>
  <si>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</si>
  <si>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</si>
  <si>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</si>
  <si>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</si>
  <si>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</si>
  <si>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</si>
  <si>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</si>
  <si>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</si>
  <si>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</si>
  <si>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</si>
  <si>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</si>
  <si>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</si>
  <si>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</si>
  <si>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</si>
  <si>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</si>
  <si>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</si>
  <si>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</si>
  <si>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</si>
  <si>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</si>
  <si>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</si>
  <si>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</si>
  <si>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</si>
  <si>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</si>
  <si>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</si>
  <si>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</si>
  <si>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</si>
  <si>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</si>
  <si>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</si>
  <si>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</si>
  <si>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</si>
  <si>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</si>
  <si>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</si>
  <si>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</si>
  <si>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</si>
  <si>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</si>
  <si>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</si>
  <si>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</si>
  <si>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</si>
  <si>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</si>
  <si>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</si>
  <si>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</si>
  <si>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</si>
  <si>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</si>
  <si>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</si>
  <si>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</si>
  <si>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</si>
  <si>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</si>
  <si>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</si>
  <si>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</si>
  <si>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</si>
  <si>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</si>
  <si>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</si>
  <si>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</si>
  <si>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</si>
  <si>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</si>
  <si>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</si>
  <si>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</si>
  <si>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</si>
  <si>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</si>
  <si>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</si>
  <si>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</si>
  <si>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</si>
  <si>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</si>
  <si>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</si>
  <si>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</si>
  <si>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</si>
  <si>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</si>
  <si>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</si>
  <si>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</si>
  <si>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</si>
  <si>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</si>
  <si>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</si>
  <si>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</si>
  <si>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</si>
  <si>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</si>
  <si>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</si>
  <si>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</si>
  <si>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</si>
  <si>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</si>
  <si>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</si>
  <si>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</si>
  <si>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</si>
  <si>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</si>
  <si>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</si>
  <si>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</si>
  <si>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</si>
  <si>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</si>
  <si>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</si>
  <si>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</si>
  <si>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</si>
  <si>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</si>
  <si>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</si>
  <si>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</si>
  <si>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</si>
  <si>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</si>
  <si>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</si>
  <si>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</si>
  <si>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</si>
  <si>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</si>
  <si>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</si>
  <si>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</si>
  <si>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</si>
  <si>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</si>
  <si>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</si>
  <si>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</si>
  <si>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</si>
  <si>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</si>
  <si>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</si>
  <si>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</si>
  <si>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</si>
  <si>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</si>
  <si>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</si>
  <si>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</si>
  <si>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</si>
  <si>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</si>
  <si>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</si>
  <si>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</si>
  <si>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</si>
  <si>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</si>
  <si>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</si>
  <si>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</si>
  <si>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</si>
  <si>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</si>
  <si>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</si>
  <si>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</si>
  <si>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</si>
  <si>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</si>
  <si>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</si>
  <si>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</si>
  <si>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</si>
  <si>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</si>
  <si>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</si>
  <si>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</si>
  <si>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</si>
  <si>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</si>
  <si>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</si>
  <si>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</si>
  <si>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</si>
  <si>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</si>
  <si>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</si>
  <si>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</si>
  <si>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</si>
  <si>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</si>
  <si>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</si>
  <si>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</si>
  <si>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</si>
  <si>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</si>
  <si>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</si>
  <si>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</si>
  <si>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</si>
  <si>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</si>
  <si>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</si>
  <si>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</si>
  <si>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</si>
  <si>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</si>
  <si>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</si>
  <si>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</si>
  <si>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</si>
  <si>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</si>
  <si>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</si>
  <si>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</si>
  <si>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</si>
  <si>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</si>
  <si>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</si>
  <si>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</si>
  <si>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</si>
  <si>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</si>
  <si>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</si>
  <si>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</si>
  <si>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</si>
  <si>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</si>
  <si>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</si>
  <si>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</si>
  <si>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</si>
  <si>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</si>
  <si>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</si>
  <si>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</si>
  <si>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</si>
  <si>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</si>
  <si>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</si>
  <si>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</si>
  <si>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</si>
  <si>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</si>
  <si>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</si>
  <si>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</si>
  <si>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</si>
  <si>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</si>
  <si>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</si>
  <si>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</si>
  <si>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</si>
  <si>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</si>
  <si>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</si>
  <si>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</si>
  <si>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</si>
  <si>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</si>
  <si>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</si>
  <si>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</si>
  <si>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</si>
  <si>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</si>
  <si>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</si>
  <si>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</si>
  <si>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</si>
  <si>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</si>
  <si>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</si>
  <si>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</si>
  <si>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</si>
  <si>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</si>
  <si>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</si>
  <si>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</si>
  <si>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</si>
  <si>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</si>
  <si>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</si>
  <si>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</si>
  <si>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</si>
  <si>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</si>
  <si>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</si>
  <si>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</si>
  <si>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</si>
  <si>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</si>
  <si>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</si>
  <si>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</si>
  <si>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</si>
  <si>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</si>
  <si>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</si>
  <si>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</si>
  <si>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</si>
  <si>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</si>
  <si>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</si>
  <si>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</si>
  <si>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</si>
  <si>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</si>
  <si>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</si>
  <si>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</si>
  <si>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</si>
  <si>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</si>
  <si>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</si>
  <si>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</si>
  <si>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</si>
  <si>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</si>
  <si>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</si>
  <si>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</si>
  <si>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</si>
  <si>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</si>
  <si>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</si>
  <si>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</si>
  <si>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</si>
  <si>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</si>
  <si>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</si>
  <si>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</si>
  <si>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</si>
  <si>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</si>
  <si>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</si>
  <si>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</si>
  <si>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</si>
  <si>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</si>
  <si>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</si>
  <si>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</si>
  <si>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</si>
  <si>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</si>
  <si>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</si>
  <si>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</si>
  <si>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</si>
  <si>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</si>
  <si>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</si>
  <si>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</si>
  <si>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</si>
  <si>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</si>
  <si>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</si>
  <si>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</si>
  <si>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</si>
  <si>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</si>
  <si>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</si>
  <si>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</si>
  <si>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</si>
  <si>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</si>
  <si>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</si>
  <si>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</si>
  <si>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</si>
  <si>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</si>
  <si>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</si>
  <si>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</si>
  <si>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</si>
  <si>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</si>
  <si>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</si>
  <si>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</si>
  <si>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</si>
  <si>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</si>
  <si>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</si>
  <si>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</si>
  <si>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</si>
  <si>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</si>
  <si>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</si>
  <si>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</si>
  <si>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</si>
  <si>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</si>
  <si>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</si>
  <si>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</si>
  <si>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</si>
  <si>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</si>
  <si>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</si>
  <si>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</si>
  <si>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</si>
  <si>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</si>
  <si>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</si>
  <si>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</si>
  <si>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</si>
  <si>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</si>
  <si>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</si>
  <si>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</si>
  <si>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</si>
  <si>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</si>
  <si>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</si>
  <si>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</si>
  <si>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</si>
  <si>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</si>
  <si>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</si>
  <si>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</si>
  <si>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</si>
  <si>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</si>
  <si>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</si>
  <si>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</si>
  <si>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</si>
  <si>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</si>
  <si>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</si>
  <si>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</si>
  <si>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</si>
  <si>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</si>
  <si>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</si>
  <si>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</si>
  <si>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</si>
  <si>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</si>
  <si>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</si>
  <si>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</si>
  <si>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</si>
  <si>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</si>
  <si>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</si>
  <si>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</si>
  <si>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</si>
  <si>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</si>
  <si>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</si>
  <si>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</si>
  <si>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</si>
  <si>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</si>
  <si>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</si>
  <si>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</si>
  <si>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</si>
  <si>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</si>
  <si>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</si>
  <si>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</si>
  <si>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</si>
  <si>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</si>
  <si>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</si>
  <si>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</si>
  <si>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</si>
  <si>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</si>
  <si>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</si>
  <si>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</si>
  <si>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</si>
  <si>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</si>
  <si>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</si>
  <si>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</si>
  <si>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</si>
  <si>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</si>
  <si>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</si>
  <si>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</si>
  <si>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</si>
  <si>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</si>
  <si>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</si>
  <si>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</si>
  <si>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</si>
  <si>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</si>
  <si>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</si>
  <si>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</si>
  <si>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</si>
  <si>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</si>
  <si>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</si>
  <si>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</si>
  <si>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</si>
  <si>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</si>
  <si>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</si>
  <si>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</si>
  <si>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</si>
  <si>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</si>
  <si>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</si>
  <si>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</si>
  <si>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</si>
  <si>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</si>
  <si>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</si>
  <si>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</si>
  <si>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</si>
  <si>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</si>
  <si>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</si>
  <si>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</si>
  <si>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</si>
  <si>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</si>
  <si>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</si>
  <si>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</si>
  <si>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</si>
  <si>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</si>
  <si>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</si>
  <si>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</si>
  <si>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</si>
  <si>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</si>
  <si>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</si>
  <si>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</si>
  <si>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</si>
  <si>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</si>
  <si>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</si>
  <si>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</si>
  <si>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</si>
  <si>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</si>
  <si>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</si>
  <si>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</si>
  <si>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</si>
  <si>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</si>
  <si>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</si>
  <si>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</si>
  <si>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</si>
  <si>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</si>
  <si>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</si>
  <si>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</si>
  <si>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</si>
  <si>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</si>
  <si>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</si>
  <si>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</si>
  <si>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</si>
  <si>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</si>
  <si>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</si>
  <si>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</si>
  <si>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</si>
  <si>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</si>
  <si>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</si>
  <si>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</si>
  <si>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</si>
  <si>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</si>
  <si>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</si>
  <si>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</si>
  <si>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</si>
  <si>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</si>
  <si>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</si>
  <si>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</si>
  <si>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</si>
  <si>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</si>
  <si>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</si>
  <si>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</si>
  <si>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</si>
  <si>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</si>
  <si>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</si>
  <si>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</si>
  <si>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</si>
  <si>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</si>
  <si>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</si>
  <si>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</si>
  <si>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</si>
  <si>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</si>
  <si>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</si>
  <si>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</si>
  <si>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</si>
  <si>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</si>
  <si>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</si>
  <si>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</si>
  <si>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</si>
  <si>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</si>
  <si>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</si>
  <si>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</si>
  <si>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</si>
  <si>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</si>
  <si>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</si>
  <si>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</si>
  <si>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</si>
  <si>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</si>
  <si>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</si>
  <si>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</si>
  <si>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</si>
  <si>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</si>
  <si>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</si>
  <si>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</si>
  <si>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</si>
  <si>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</si>
  <si>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</si>
  <si>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</si>
  <si>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</si>
  <si>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</si>
  <si>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</si>
  <si>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</si>
  <si>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</si>
  <si>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</si>
  <si>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</si>
  <si>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</si>
  <si>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</si>
  <si>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</si>
  <si>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</si>
  <si>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</si>
  <si>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</si>
  <si>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</si>
  <si>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</si>
  <si>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</si>
  <si>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</si>
  <si>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</si>
  <si>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</si>
  <si>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</si>
  <si>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</si>
  <si>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</si>
  <si>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</si>
  <si>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</si>
  <si>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</si>
  <si>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</si>
  <si>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</si>
  <si>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</si>
  <si>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</si>
  <si>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</si>
  <si>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</si>
  <si>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</si>
  <si>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</si>
  <si>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</si>
  <si>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</si>
  <si>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</si>
  <si>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</si>
  <si>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</si>
  <si>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</si>
  <si>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</si>
  <si>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</si>
  <si>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</si>
  <si>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</si>
  <si>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</si>
  <si>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</si>
  <si>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</si>
  <si>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</si>
  <si>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</si>
  <si>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</si>
  <si>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</si>
  <si>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</si>
  <si>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</si>
  <si>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</si>
  <si>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</si>
  <si>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</si>
  <si>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</si>
  <si>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</si>
  <si>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</si>
  <si>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</si>
  <si>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</si>
  <si>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</si>
  <si>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</si>
  <si>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</si>
  <si>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</si>
  <si>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</si>
  <si>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</si>
  <si>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</si>
  <si>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</si>
  <si>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</si>
  <si>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</si>
  <si>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</si>
  <si>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</si>
  <si>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</si>
  <si>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</si>
  <si>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</si>
  <si>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</si>
  <si>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</si>
  <si>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</si>
  <si>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</si>
  <si>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</si>
  <si>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</si>
  <si>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</si>
  <si>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</si>
  <si>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</si>
  <si>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</si>
  <si>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</si>
  <si>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</si>
  <si>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</si>
  <si>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</si>
  <si>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</si>
  <si>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</si>
  <si>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</si>
  <si>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</si>
  <si>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</si>
  <si>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</si>
  <si>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</si>
  <si>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</si>
  <si>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</si>
  <si>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</si>
  <si>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</si>
  <si>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</si>
  <si>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</si>
  <si>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</si>
  <si>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</si>
  <si>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</si>
  <si>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</si>
  <si>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</si>
  <si>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</si>
  <si>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</si>
  <si>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</si>
  <si>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</si>
  <si>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</si>
  <si>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</si>
  <si>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</si>
  <si>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</si>
  <si>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</si>
  <si>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</si>
  <si>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</si>
  <si>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</si>
  <si>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</si>
  <si>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</si>
  <si>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</si>
  <si>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</si>
  <si>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</si>
  <si>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</si>
  <si>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</si>
  <si>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</si>
  <si>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</si>
  <si>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</si>
  <si>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</si>
  <si>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</si>
  <si>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</si>
  <si>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</si>
  <si>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</si>
  <si>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</si>
  <si>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</si>
  <si>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</si>
  <si>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</si>
  <si>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</si>
  <si>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</si>
  <si>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</si>
  <si>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</si>
  <si>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</si>
  <si>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</si>
  <si>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</si>
  <si>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</si>
  <si>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</si>
  <si>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</si>
  <si>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</si>
  <si>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</si>
  <si>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</si>
  <si>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</si>
  <si>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</si>
  <si>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</si>
  <si>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</si>
  <si>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</si>
  <si>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</si>
  <si>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</si>
  <si>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</si>
  <si>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</si>
  <si>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</si>
  <si>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</si>
  <si>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</si>
  <si>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</si>
  <si>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</si>
  <si>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</si>
  <si>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</si>
  <si>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</si>
  <si>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</si>
  <si>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</si>
  <si>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</si>
  <si>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</si>
  <si>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</si>
  <si>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</si>
  <si>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</si>
  <si>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</si>
  <si>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</si>
  <si>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</si>
  <si>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</si>
  <si>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</si>
  <si>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</si>
  <si>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</si>
  <si>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</si>
  <si>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</si>
  <si>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</si>
  <si>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</si>
  <si>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</si>
  <si>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</si>
  <si>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</si>
  <si>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</si>
  <si>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</si>
  <si>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</si>
  <si>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</si>
  <si>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</si>
  <si>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</si>
  <si>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</si>
  <si>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</si>
  <si>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</si>
  <si>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</si>
  <si>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</si>
  <si>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</si>
  <si>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</si>
  <si>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</si>
  <si>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</si>
  <si>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</si>
  <si>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</si>
  <si>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</si>
  <si>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</si>
  <si>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</si>
  <si>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</si>
  <si>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</si>
  <si>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</si>
  <si>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</si>
  <si>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</si>
  <si>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</si>
  <si>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</si>
  <si>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</si>
  <si>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</si>
  <si>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</si>
  <si>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</si>
  <si>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</si>
  <si>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</si>
  <si>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</si>
  <si>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</si>
  <si>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</si>
  <si>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</si>
  <si>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</si>
  <si>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</si>
  <si>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</si>
  <si>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</si>
  <si>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</si>
  <si>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</si>
  <si>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</si>
  <si>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</si>
  <si>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</si>
  <si>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</si>
  <si>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</si>
  <si>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</si>
  <si>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</si>
  <si>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</si>
  <si>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</si>
  <si>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</si>
  <si>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</si>
  <si>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</si>
  <si>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</si>
  <si>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</si>
  <si>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</si>
  <si>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</si>
  <si>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</si>
  <si>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</si>
  <si>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</si>
  <si>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</si>
  <si>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</si>
  <si>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</si>
  <si>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</si>
  <si>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</si>
  <si>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</si>
  <si>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</si>
  <si>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</si>
  <si>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</si>
  <si>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</si>
  <si>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</si>
  <si>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</si>
  <si>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</si>
  <si>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</si>
  <si>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</si>
  <si>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</si>
  <si>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</si>
  <si>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</si>
  <si>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</si>
  <si>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</si>
  <si>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</si>
  <si>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</si>
  <si>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</si>
  <si>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</si>
  <si>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</si>
  <si>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</si>
  <si>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</si>
  <si>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</si>
  <si>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</si>
  <si>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</si>
  <si>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</si>
  <si>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</si>
  <si>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</si>
  <si>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</si>
  <si>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</si>
  <si>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</si>
  <si>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</si>
  <si>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</si>
  <si>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</si>
  <si>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</si>
  <si>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</si>
  <si>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</si>
  <si>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</si>
  <si>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</si>
  <si>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</si>
  <si>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</si>
  <si>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</si>
  <si>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</si>
  <si>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</si>
  <si>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</si>
  <si>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</si>
  <si>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</si>
  <si>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</si>
  <si>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</si>
  <si>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</si>
  <si>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</si>
  <si>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</si>
  <si>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</si>
  <si>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</si>
  <si>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</si>
  <si>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</si>
  <si>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</si>
  <si>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</si>
  <si>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</si>
  <si>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</si>
  <si>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</si>
  <si>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</si>
  <si>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</si>
  <si>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</si>
  <si>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</si>
  <si>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</si>
  <si>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</si>
  <si>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</si>
  <si>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</si>
  <si>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</si>
  <si>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</si>
  <si>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</si>
  <si>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</si>
  <si>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</si>
  <si>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</si>
  <si>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</si>
  <si>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</si>
  <si>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</si>
  <si>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</si>
  <si>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</si>
  <si>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</si>
  <si>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</si>
  <si>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</si>
  <si>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</si>
  <si>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</si>
  <si>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</si>
  <si>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</si>
  <si>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</si>
  <si>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</si>
  <si>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</si>
  <si>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</si>
  <si>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</si>
  <si>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</si>
  <si>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</si>
  <si>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</si>
  <si>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</si>
  <si>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</si>
  <si>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</si>
  <si>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</si>
  <si>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</si>
  <si>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</si>
  <si>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</si>
  <si>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</si>
  <si>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</si>
  <si>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</si>
  <si>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</si>
  <si>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</si>
  <si>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</si>
  <si>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</si>
  <si>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</si>
  <si>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</si>
  <si>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</si>
  <si>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</si>
  <si>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</si>
  <si>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</si>
  <si>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</si>
  <si>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</si>
  <si>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</si>
  <si>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</si>
  <si>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</si>
  <si>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</si>
  <si>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</si>
  <si>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</si>
  <si>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</si>
  <si>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</si>
  <si>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</si>
  <si>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</si>
  <si>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</si>
  <si>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</si>
  <si>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</si>
  <si>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</si>
  <si>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</si>
  <si>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</si>
  <si>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</si>
  <si>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</si>
  <si>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</si>
  <si>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</si>
  <si>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</si>
  <si>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</si>
  <si>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</si>
  <si>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</si>
  <si>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</si>
  <si>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</si>
  <si>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</si>
  <si>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</si>
  <si>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</si>
  <si>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</si>
  <si>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</si>
  <si>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</si>
  <si>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</si>
  <si>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</si>
  <si>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</si>
  <si>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</si>
  <si>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</si>
  <si>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</si>
  <si>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</si>
  <si>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</si>
  <si>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</si>
  <si>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</si>
  <si>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</si>
  <si>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</si>
  <si>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</si>
  <si>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</si>
  <si>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</si>
  <si>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</si>
  <si>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</si>
  <si>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</si>
  <si>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</si>
  <si>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</si>
  <si>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</si>
  <si>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</si>
  <si>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</si>
  <si>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</si>
  <si>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</si>
  <si>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</si>
  <si>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</si>
  <si>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</si>
  <si>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</si>
  <si>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</si>
  <si>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</si>
  <si>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</si>
  <si>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</si>
  <si>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</si>
  <si>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</si>
  <si>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</si>
  <si>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</si>
  <si>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</si>
  <si>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</si>
  <si>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</si>
  <si>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</si>
  <si>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</si>
  <si>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</si>
  <si>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</si>
  <si>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</si>
  <si>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</si>
  <si>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</si>
  <si>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</si>
  <si>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</si>
  <si>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</si>
  <si>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</si>
  <si>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</si>
  <si>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</si>
  <si>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</si>
  <si>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</si>
  <si>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</si>
  <si>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</si>
  <si>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</si>
  <si>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</si>
  <si>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</si>
  <si>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</si>
  <si>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</si>
  <si>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</si>
  <si>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</si>
  <si>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</si>
  <si>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</si>
  <si>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</si>
  <si>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</si>
  <si>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</si>
  <si>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</si>
  <si>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</si>
  <si>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</si>
  <si>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</si>
  <si>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</si>
  <si>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</si>
  <si>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</si>
  <si>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</si>
  <si>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</si>
  <si>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</si>
  <si>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</si>
  <si>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</si>
  <si>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</si>
  <si>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</si>
  <si>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</si>
  <si>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</si>
  <si>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</si>
  <si>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</si>
  <si>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</si>
  <si>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</si>
  <si>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</si>
  <si>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</si>
  <si>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</si>
  <si>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</si>
  <si>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</si>
  <si>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</si>
  <si>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</si>
  <si>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</si>
  <si>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</si>
  <si>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</si>
  <si>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</si>
  <si>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</si>
  <si>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</si>
  <si>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</si>
  <si>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</si>
  <si>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</si>
  <si>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</si>
  <si>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</si>
  <si>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</si>
  <si>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</si>
  <si>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</si>
  <si>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</si>
  <si>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</si>
  <si>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</si>
  <si>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</si>
  <si>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</si>
  <si>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</si>
  <si>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</si>
  <si>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</si>
  <si>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</si>
  <si>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</si>
  <si>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</si>
  <si>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</si>
  <si>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</si>
  <si>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</si>
  <si>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</si>
  <si>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</si>
  <si>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</si>
  <si>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</si>
  <si>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</si>
  <si>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</si>
  <si>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</si>
  <si>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</si>
  <si>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</si>
  <si>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</si>
  <si>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</si>
  <si>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</si>
  <si>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</si>
  <si>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</si>
  <si>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</si>
  <si>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</si>
  <si>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</si>
  <si>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</si>
  <si>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</si>
  <si>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</si>
  <si>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</si>
  <si>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</si>
  <si>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</si>
  <si>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</si>
  <si>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</si>
  <si>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</si>
  <si>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</si>
  <si>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</si>
  <si>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</si>
  <si>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</si>
  <si>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</si>
  <si>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</si>
  <si>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</si>
  <si>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</si>
  <si>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</si>
  <si>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</si>
  <si>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</si>
  <si>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</si>
  <si>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</si>
  <si>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</si>
  <si>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</si>
  <si>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</si>
  <si>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</si>
  <si>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</si>
  <si>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</si>
  <si>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</si>
  <si>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</si>
  <si>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</si>
  <si>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</si>
  <si>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</si>
  <si>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</si>
  <si>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</si>
  <si>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</si>
  <si>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</si>
  <si>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</si>
  <si>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</si>
  <si>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</si>
  <si>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</si>
  <si>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</si>
  <si>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</si>
  <si>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</si>
  <si>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</si>
  <si>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</si>
  <si>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</si>
  <si>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</si>
  <si>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</si>
  <si>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</si>
  <si>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</si>
  <si>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</si>
  <si>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</si>
  <si>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</si>
  <si>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</si>
  <si>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</si>
  <si>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</si>
  <si>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</si>
  <si>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</si>
  <si>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</si>
  <si>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</si>
  <si>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</si>
  <si>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</si>
  <si>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</si>
  <si>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</si>
  <si>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</si>
  <si>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</si>
  <si>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</si>
  <si>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</si>
  <si>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</si>
  <si>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</si>
  <si>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</si>
  <si>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</si>
  <si>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</si>
  <si>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</si>
  <si>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</si>
  <si>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</si>
  <si>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</si>
  <si>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</si>
  <si>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</si>
  <si>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</si>
  <si>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</si>
  <si>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</si>
  <si>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</si>
  <si>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</si>
  <si>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</si>
  <si>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</si>
  <si>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</si>
  <si>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</si>
  <si>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</si>
  <si>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</si>
  <si>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</si>
  <si>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</si>
  <si>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</si>
  <si>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</si>
  <si>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</si>
  <si>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</si>
  <si>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</si>
  <si>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</si>
  <si>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</si>
  <si>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</si>
  <si>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</si>
  <si>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</si>
  <si>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</si>
  <si>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</si>
  <si>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</si>
  <si>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</si>
  <si>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</si>
  <si>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</si>
  <si>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</si>
  <si>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</si>
  <si>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</si>
  <si>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</si>
  <si>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</si>
  <si>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</si>
  <si>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</si>
  <si>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</si>
  <si>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</si>
  <si>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</si>
  <si>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</si>
  <si>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</si>
  <si>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</si>
  <si>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</si>
  <si>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</si>
  <si>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</si>
  <si>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</si>
  <si>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</si>
  <si>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</si>
  <si>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</si>
  <si>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</si>
  <si>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</si>
  <si>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</si>
  <si>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</si>
  <si>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</si>
  <si>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</si>
  <si>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</si>
  <si>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</si>
  <si>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</si>
  <si>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</si>
  <si>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</si>
  <si>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</si>
  <si>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</si>
  <si>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</si>
  <si>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</si>
  <si>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</si>
  <si>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</si>
  <si>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</si>
  <si>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</si>
  <si>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</si>
  <si>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</si>
  <si>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</si>
  <si>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</si>
  <si>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</si>
  <si>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</si>
  <si>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</si>
  <si>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</si>
  <si>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</si>
  <si>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</si>
  <si>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</si>
  <si>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</si>
  <si>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</si>
  <si>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</si>
  <si>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</si>
  <si>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</si>
  <si>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</si>
  <si>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</si>
  <si>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</si>
  <si>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</si>
  <si>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</si>
  <si>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</si>
  <si>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</si>
  <si>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</si>
  <si>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</si>
  <si>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</si>
  <si>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</si>
  <si>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</si>
  <si>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</si>
  <si>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</si>
  <si>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</si>
  <si>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</si>
  <si>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</si>
  <si>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</si>
  <si>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</si>
  <si>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</si>
  <si>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</si>
  <si>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</si>
  <si>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</si>
  <si>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</si>
  <si>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</si>
  <si>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</si>
  <si>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</si>
  <si>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</si>
  <si>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</si>
  <si>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</si>
  <si>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</si>
  <si>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</si>
  <si>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</si>
  <si>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</si>
  <si>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</si>
  <si>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</si>
  <si>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</si>
  <si>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</si>
  <si>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</si>
  <si>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</si>
  <si>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</si>
  <si>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</si>
  <si>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</si>
  <si>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</si>
  <si>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</si>
  <si>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</si>
  <si>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</si>
  <si>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</si>
  <si>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</si>
  <si>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</si>
  <si>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</si>
  <si>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</si>
  <si>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</si>
  <si>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</si>
  <si>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</si>
  <si>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</si>
  <si>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</si>
  <si>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</si>
  <si>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</si>
  <si>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</si>
  <si>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</si>
  <si>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</si>
  <si>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</si>
  <si>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</si>
  <si>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</si>
  <si>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</si>
  <si>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</si>
  <si>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</si>
  <si>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</si>
  <si>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</si>
  <si>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</si>
  <si>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</si>
  <si>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</si>
  <si>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</si>
  <si>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</si>
  <si>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</si>
  <si>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</si>
  <si>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</si>
  <si>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</si>
  <si>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</si>
  <si>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</si>
  <si>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</si>
  <si>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</si>
  <si>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</si>
  <si>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</si>
  <si>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</si>
  <si>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</si>
  <si>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</si>
  <si>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</si>
  <si>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</si>
  <si>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</si>
  <si>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</si>
  <si>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</si>
  <si>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</si>
  <si>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</si>
  <si>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</si>
  <si>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</si>
  <si>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</si>
  <si>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</si>
  <si>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</si>
  <si>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</si>
  <si>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</si>
  <si>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</si>
  <si>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</si>
  <si>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</si>
  <si>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</si>
  <si>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</si>
  <si>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</si>
  <si>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</si>
  <si>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</si>
  <si>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</si>
  <si>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</si>
  <si>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</si>
  <si>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</si>
  <si>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</si>
  <si>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</si>
  <si>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</si>
  <si>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</si>
  <si>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</si>
  <si>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</si>
  <si>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</si>
  <si>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</si>
  <si>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</si>
  <si>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</si>
  <si>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</si>
  <si>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</si>
  <si>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</si>
  <si>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</si>
  <si>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</si>
  <si>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</si>
  <si>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</si>
  <si>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</si>
  <si>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</si>
  <si>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</si>
  <si>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</si>
  <si>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</si>
  <si>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</si>
  <si>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</si>
  <si>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</si>
  <si>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</si>
  <si>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</si>
  <si>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</si>
  <si>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</si>
  <si>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</si>
  <si>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</si>
  <si>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</si>
  <si>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</si>
  <si>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</si>
  <si>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</si>
  <si>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</si>
  <si>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</si>
  <si>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</si>
  <si>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</si>
  <si>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</si>
  <si>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</si>
  <si>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</si>
  <si>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</si>
  <si>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</si>
  <si>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</si>
  <si>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</si>
  <si>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</si>
  <si>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</si>
  <si>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</si>
  <si>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</si>
  <si>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</si>
  <si>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</si>
  <si>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</si>
  <si>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</si>
  <si>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</si>
  <si>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</si>
  <si>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</si>
  <si>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</si>
  <si>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</si>
  <si>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</si>
  <si>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</si>
  <si>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</si>
  <si>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</si>
  <si>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</si>
  <si>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</si>
  <si>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</si>
  <si>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</si>
  <si>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</si>
  <si>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</si>
  <si>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</si>
  <si>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</si>
  <si>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</si>
  <si>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</si>
  <si>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</si>
  <si>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</si>
  <si>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</si>
  <si>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</si>
  <si>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</si>
  <si>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</si>
  <si>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</si>
  <si>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</si>
  <si>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</si>
  <si>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</si>
  <si>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</si>
  <si>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</si>
  <si>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</si>
  <si>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</si>
  <si>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</si>
  <si>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</si>
  <si>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</si>
  <si>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</si>
  <si>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</si>
  <si>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</si>
  <si>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</si>
  <si>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</si>
  <si>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</si>
  <si>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</si>
  <si>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</si>
  <si>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</si>
  <si>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</si>
  <si>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</si>
  <si>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</si>
  <si>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</si>
  <si>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</si>
  <si>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</si>
  <si>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</si>
  <si>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</si>
  <si>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</si>
  <si>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</si>
  <si>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</si>
  <si>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</si>
  <si>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</si>
  <si>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</si>
  <si>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</si>
  <si>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</si>
  <si>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</si>
  <si>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</si>
  <si>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</si>
  <si>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</si>
  <si>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</si>
  <si>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</si>
  <si>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</si>
  <si>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</si>
  <si>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</si>
  <si>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</si>
  <si>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</si>
  <si>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</si>
  <si>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</si>
  <si>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</si>
  <si>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</si>
  <si>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</si>
  <si>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</si>
  <si>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</si>
  <si>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</si>
  <si>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</si>
  <si>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</si>
  <si>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</si>
  <si>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</si>
  <si>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</si>
  <si>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</si>
  <si>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</si>
  <si>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</si>
  <si>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</si>
  <si>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</si>
  <si>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</si>
  <si>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</si>
  <si>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</si>
  <si>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</si>
  <si>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</si>
  <si>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</si>
  <si>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</si>
  <si>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</si>
  <si>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</si>
  <si>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</si>
  <si>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</si>
  <si>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</si>
  <si>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</si>
  <si>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</si>
  <si>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</si>
  <si>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</si>
  <si>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</si>
  <si>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</si>
  <si>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</si>
  <si>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</si>
  <si>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</si>
  <si>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</si>
  <si>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</si>
  <si>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</si>
  <si>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</si>
  <si>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</si>
  <si>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</si>
  <si>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</si>
  <si>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</si>
  <si>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</si>
  <si>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</si>
  <si>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</si>
  <si>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</si>
  <si>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</si>
  <si>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</si>
  <si>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</si>
  <si>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</si>
  <si>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</si>
  <si>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</si>
  <si>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</si>
  <si>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</si>
  <si>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</si>
  <si>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</si>
  <si>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</si>
  <si>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</si>
  <si>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</si>
  <si>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</si>
  <si>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</si>
  <si>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</si>
  <si>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</si>
  <si>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</si>
  <si>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</si>
  <si>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</si>
  <si>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</si>
  <si>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</si>
  <si>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</si>
  <si>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</si>
  <si>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</si>
  <si>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</si>
  <si>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</si>
  <si>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</si>
  <si>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</si>
  <si>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</si>
  <si>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</si>
  <si>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</si>
  <si>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</si>
  <si>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</si>
  <si>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</si>
  <si>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</si>
  <si>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</si>
  <si>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</si>
  <si>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</si>
  <si>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</si>
  <si>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</si>
  <si>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</si>
  <si>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</si>
  <si>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</si>
  <si>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</si>
  <si>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</si>
  <si>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</si>
  <si>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</si>
  <si>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</si>
  <si>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</si>
  <si>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</si>
  <si>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</si>
  <si>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</si>
  <si>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</si>
  <si>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</si>
  <si>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</si>
  <si>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</si>
  <si>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</si>
  <si>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</si>
  <si>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</si>
  <si>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</si>
  <si>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</si>
  <si>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</si>
  <si>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</si>
  <si>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</si>
  <si>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</si>
  <si>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</si>
  <si>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</si>
  <si>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</si>
  <si>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</si>
  <si>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</si>
  <si>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</si>
  <si>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</si>
  <si>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</si>
  <si>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</si>
  <si>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</si>
  <si>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</si>
  <si>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</si>
  <si>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</si>
  <si>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</si>
  <si>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</si>
  <si>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</si>
  <si>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</si>
  <si>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</si>
  <si>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</si>
  <si>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</si>
  <si>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</si>
  <si>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</si>
  <si>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</si>
  <si>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</si>
  <si>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</si>
  <si>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</si>
  <si>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</si>
  <si>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</si>
  <si>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</si>
  <si>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</si>
  <si>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</si>
  <si>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</si>
  <si>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</si>
  <si>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</si>
  <si>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</si>
  <si>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</si>
  <si>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</si>
  <si>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</si>
  <si>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</si>
  <si>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</si>
  <si>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</si>
  <si>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</si>
  <si>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</si>
  <si>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</si>
  <si>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</si>
  <si>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</si>
  <si>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</si>
  <si>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</si>
  <si>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</si>
  <si>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</si>
  <si>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</si>
  <si>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</si>
  <si>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</si>
  <si>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</si>
  <si>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</si>
  <si>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</si>
  <si>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</si>
  <si>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</si>
  <si>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</si>
  <si>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</si>
  <si>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</si>
  <si>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</si>
  <si>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</si>
  <si>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</si>
  <si>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</si>
  <si>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</si>
  <si>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</si>
  <si>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</si>
  <si>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</si>
  <si>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</si>
  <si>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</si>
  <si>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</si>
  <si>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</si>
  <si>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</si>
  <si>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</si>
  <si>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</si>
  <si>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</si>
  <si>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</si>
  <si>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</si>
  <si>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</si>
  <si>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</si>
  <si>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</si>
  <si>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</si>
  <si>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</si>
  <si>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</si>
  <si>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</si>
  <si>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</si>
  <si>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</si>
  <si>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</si>
  <si>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</si>
  <si>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</si>
  <si>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</si>
  <si>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</si>
  <si>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</si>
  <si>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</si>
  <si>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</si>
  <si>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</si>
  <si>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</si>
  <si>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</si>
  <si>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</si>
  <si>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</si>
  <si>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</si>
  <si>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</si>
  <si>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</si>
  <si>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</si>
  <si>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</si>
  <si>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</si>
  <si>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</si>
  <si>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</si>
  <si>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</si>
  <si>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</si>
  <si>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</si>
  <si>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</si>
  <si>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</si>
  <si>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</si>
  <si>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</si>
  <si>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</si>
  <si>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</si>
  <si>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</si>
  <si>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</si>
  <si>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</si>
  <si>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</si>
  <si>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</si>
  <si>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</si>
  <si>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</si>
  <si>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</si>
  <si>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</si>
  <si>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</si>
  <si>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</si>
  <si>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</si>
  <si>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</si>
  <si>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</si>
  <si>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</si>
  <si>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</si>
  <si>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</si>
  <si>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</si>
  <si>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</si>
  <si>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</si>
  <si>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</si>
  <si>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</si>
  <si>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</si>
  <si>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</si>
  <si>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</si>
  <si>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</si>
  <si>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</si>
  <si>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</si>
  <si>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</si>
  <si>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</si>
  <si>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</si>
  <si>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</si>
  <si>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</si>
  <si>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</si>
  <si>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</si>
  <si>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</si>
  <si>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</si>
  <si>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</si>
  <si>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</si>
  <si>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</si>
  <si>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</si>
  <si>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</si>
  <si>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</si>
  <si>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</si>
  <si>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</si>
  <si>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</si>
  <si>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</si>
  <si>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</si>
  <si>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</si>
  <si>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</si>
  <si>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</si>
  <si>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</si>
  <si>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</si>
  <si>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</si>
  <si>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</si>
  <si>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</si>
  <si>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</si>
  <si>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</si>
  <si>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</si>
  <si>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</si>
  <si>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</si>
  <si>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</si>
  <si>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</si>
  <si>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</si>
  <si>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</si>
  <si>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</si>
  <si>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</si>
  <si>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</si>
  <si>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</si>
  <si>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</si>
  <si>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</si>
  <si>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</si>
  <si>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</si>
  <si>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</si>
  <si>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</si>
  <si>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</si>
  <si>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</si>
  <si>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</si>
  <si>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</si>
  <si>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</si>
  <si>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</si>
  <si>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</si>
  <si>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</si>
  <si>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</si>
  <si>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</si>
  <si>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</si>
  <si>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</si>
  <si>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</si>
  <si>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</si>
  <si>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</si>
  <si>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</si>
  <si>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</si>
  <si>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</si>
  <si>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</si>
  <si>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</si>
  <si>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</si>
  <si>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</si>
  <si>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</si>
  <si>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</si>
  <si>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</si>
  <si>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</si>
  <si>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</si>
  <si>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</si>
  <si>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</si>
  <si>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</si>
  <si>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</si>
  <si>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</si>
  <si>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</si>
  <si>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</si>
  <si>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</si>
  <si>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</si>
  <si>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</si>
  <si>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</si>
  <si>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</si>
  <si>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</si>
  <si>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</si>
  <si>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</si>
  <si>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</si>
  <si>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</si>
  <si>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</si>
  <si>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</si>
  <si>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</si>
  <si>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</si>
  <si>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</si>
  <si>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</si>
  <si>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</si>
  <si>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</si>
  <si>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</si>
  <si>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</si>
  <si>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</si>
  <si>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</si>
  <si>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</si>
  <si>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</si>
  <si>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</si>
  <si>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</si>
  <si>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</si>
  <si>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</si>
  <si>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</si>
  <si>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</si>
  <si>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</si>
  <si>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</si>
  <si>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</si>
  <si>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</si>
  <si>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</si>
  <si>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</si>
  <si>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</si>
  <si>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</si>
  <si>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</si>
  <si>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</si>
  <si>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</si>
  <si>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</si>
  <si>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</si>
  <si>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</si>
  <si>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</si>
  <si>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</si>
  <si>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</si>
  <si>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</si>
  <si>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</si>
  <si>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</si>
  <si>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</si>
  <si>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</si>
  <si>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</si>
  <si>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</si>
  <si>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</si>
  <si>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</si>
  <si>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</si>
  <si>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</si>
  <si>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</si>
  <si>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</si>
  <si>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</si>
  <si>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</si>
  <si>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</si>
  <si>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</si>
  <si>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</si>
  <si>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</si>
  <si>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</si>
  <si>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</si>
  <si>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</si>
  <si>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</si>
  <si>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</si>
  <si>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</si>
  <si>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</si>
  <si>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</si>
  <si>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</si>
  <si>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</si>
  <si>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</si>
  <si>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</si>
  <si>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</si>
  <si>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</si>
  <si>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</si>
  <si>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</si>
  <si>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</si>
  <si>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</si>
  <si>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</si>
  <si>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</si>
  <si>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</si>
  <si>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</si>
  <si>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</si>
  <si>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</si>
  <si>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</si>
  <si>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</si>
  <si>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</si>
  <si>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</si>
  <si>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</si>
  <si>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</si>
  <si>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</si>
  <si>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</si>
  <si>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</si>
  <si>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</si>
  <si>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</si>
  <si>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</si>
  <si>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</si>
  <si>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</si>
  <si>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</si>
  <si>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</si>
  <si>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</si>
  <si>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</si>
  <si>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</si>
  <si>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</si>
  <si>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</si>
  <si>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</si>
  <si>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</si>
  <si>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</si>
  <si>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</si>
  <si>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</si>
  <si>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</si>
  <si>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</si>
  <si>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</si>
  <si>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</si>
  <si>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</si>
  <si>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</si>
  <si>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</si>
  <si>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</si>
  <si>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</si>
  <si>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</si>
  <si>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</si>
  <si>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</si>
  <si>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</si>
  <si>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</si>
  <si>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</si>
  <si>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</si>
  <si>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</si>
  <si>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</si>
  <si>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</si>
  <si>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</si>
  <si>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</si>
  <si>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</si>
  <si>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</si>
  <si>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</si>
  <si>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</si>
  <si>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</si>
  <si>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</si>
  <si>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</si>
  <si>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</si>
  <si>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</si>
  <si>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</si>
  <si>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</si>
  <si>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</si>
  <si>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</si>
  <si>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</si>
  <si>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</si>
  <si>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</si>
  <si>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</si>
  <si>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</si>
  <si>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</si>
  <si>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</si>
  <si>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</si>
  <si>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</si>
  <si>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</si>
  <si>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</si>
  <si>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</si>
  <si>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</si>
  <si>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</si>
  <si>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</si>
  <si>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</si>
  <si>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</si>
  <si>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</si>
  <si>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</si>
  <si>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</si>
  <si>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</si>
  <si>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</si>
  <si>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</si>
  <si>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</si>
  <si>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</si>
  <si>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</si>
  <si>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</si>
  <si>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</si>
  <si>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</si>
  <si>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</si>
  <si>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</si>
  <si>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</si>
  <si>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</si>
  <si>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</si>
  <si>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</si>
  <si>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</si>
  <si>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</si>
  <si>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</si>
  <si>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</si>
  <si>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</si>
  <si>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</si>
  <si>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</si>
  <si>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</si>
  <si>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</si>
  <si>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</si>
  <si>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</si>
  <si>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</si>
  <si>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</si>
  <si>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</si>
  <si>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</si>
  <si>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</si>
  <si>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</si>
  <si>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</si>
  <si>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</si>
  <si>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</si>
  <si>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</si>
  <si>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</si>
  <si>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</si>
  <si>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</si>
  <si>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</si>
  <si>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</si>
  <si>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</si>
  <si>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</si>
  <si>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</si>
  <si>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</si>
  <si>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</si>
  <si>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</si>
  <si>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</si>
  <si>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</si>
  <si>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</si>
  <si>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</si>
  <si>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</si>
  <si>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</si>
  <si>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</si>
  <si>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</si>
  <si>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</si>
  <si>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</si>
  <si>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</si>
  <si>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</si>
  <si>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</si>
  <si>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</si>
  <si>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</si>
  <si>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</si>
  <si>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</si>
  <si>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</si>
  <si>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</si>
  <si>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</si>
  <si>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</si>
  <si>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</si>
  <si>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</si>
  <si>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</si>
  <si>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</si>
  <si>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</si>
  <si>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</si>
  <si>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</si>
  <si>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</si>
  <si>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</si>
  <si>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</si>
  <si>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</si>
  <si>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</si>
  <si>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</si>
  <si>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</si>
  <si>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</si>
  <si>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</si>
  <si>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</si>
  <si>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</si>
  <si>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</si>
  <si>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</si>
  <si>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</si>
  <si>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</si>
  <si>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</si>
  <si>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</si>
  <si>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</si>
  <si>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</si>
  <si>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</si>
  <si>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</si>
  <si>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</si>
  <si>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</si>
  <si>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</si>
  <si>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</si>
  <si>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</si>
  <si>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</si>
  <si>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</si>
  <si>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</si>
  <si>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</si>
  <si>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</si>
  <si>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</si>
  <si>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</si>
  <si>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</si>
  <si>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</si>
  <si>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</si>
  <si>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</si>
  <si>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</si>
  <si>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</si>
  <si>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</si>
  <si>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</si>
  <si>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</si>
  <si>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</si>
  <si>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</si>
  <si>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</si>
  <si>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</si>
  <si>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</si>
  <si>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</si>
  <si>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</si>
  <si>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</si>
  <si>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</si>
  <si>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</si>
  <si>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</si>
  <si>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</si>
  <si>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</si>
  <si>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</si>
  <si>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</si>
  <si>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</si>
  <si>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</si>
  <si>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</si>
  <si>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</si>
  <si>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</si>
  <si>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</si>
  <si>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</si>
  <si>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</si>
  <si>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</si>
  <si>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</si>
  <si>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</si>
  <si>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</si>
  <si>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</si>
  <si>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</si>
  <si>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</si>
  <si>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</si>
  <si>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</si>
  <si>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</si>
  <si>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</si>
  <si>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</si>
  <si>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</si>
  <si>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</si>
  <si>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</si>
  <si>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</si>
  <si>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</si>
  <si>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</si>
  <si>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</si>
  <si>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</si>
  <si>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</si>
  <si>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</si>
  <si>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</si>
  <si>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</si>
  <si>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</si>
  <si>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</si>
  <si>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</si>
  <si>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</si>
  <si>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</si>
  <si>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</si>
  <si>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</si>
  <si>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</si>
  <si>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</si>
  <si>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</si>
  <si>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</si>
  <si>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</si>
  <si>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</si>
  <si>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</si>
  <si>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</si>
  <si>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</si>
  <si>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</si>
  <si>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</si>
  <si>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</si>
  <si>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</si>
  <si>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</si>
  <si>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</si>
  <si>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</si>
  <si>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</si>
  <si>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</si>
  <si>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</si>
  <si>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</si>
  <si>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</si>
  <si>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</si>
  <si>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</si>
  <si>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</si>
  <si>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</si>
  <si>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</si>
  <si>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</si>
  <si>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</si>
  <si>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</si>
  <si>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</si>
  <si>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</si>
  <si>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</si>
  <si>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</si>
  <si>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</si>
  <si>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</si>
  <si>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</si>
  <si>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</si>
  <si>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</si>
  <si>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</si>
  <si>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</si>
  <si>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</si>
  <si>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</si>
  <si>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</si>
  <si>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</si>
  <si>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</si>
  <si>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</si>
  <si>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</si>
  <si>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</si>
  <si>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</si>
  <si>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</si>
  <si>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</si>
  <si>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</si>
  <si>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</si>
  <si>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</si>
  <si>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</si>
  <si>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</si>
  <si>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</si>
  <si>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</si>
  <si>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</si>
  <si>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</si>
  <si>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</si>
  <si>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</si>
  <si>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</si>
  <si>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</si>
  <si>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</si>
  <si>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</si>
  <si>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</si>
  <si>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</si>
  <si>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</si>
  <si>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</si>
  <si>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</si>
  <si>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</si>
  <si>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</si>
  <si>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</si>
  <si>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</si>
  <si>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</si>
  <si>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</si>
  <si>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</si>
  <si>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</si>
  <si>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</si>
  <si>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</si>
  <si>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</si>
  <si>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</si>
  <si>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</si>
  <si>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</si>
  <si>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</si>
  <si>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</si>
  <si>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</si>
  <si>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</si>
  <si>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</si>
  <si>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</si>
  <si>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</si>
  <si>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</si>
  <si>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</si>
  <si>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</si>
  <si>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</si>
  <si>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</si>
  <si>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</si>
  <si>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</si>
  <si>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</si>
  <si>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</si>
  <si>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</si>
  <si>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</si>
  <si>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</si>
  <si>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</si>
  <si>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</si>
  <si>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</si>
  <si>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</si>
  <si>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</si>
  <si>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</si>
  <si>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</si>
  <si>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</si>
  <si>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</si>
  <si>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</si>
  <si>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</si>
  <si>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</si>
  <si>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</si>
  <si>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</si>
  <si>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</si>
  <si>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</si>
  <si>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</si>
  <si>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</si>
  <si>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</si>
  <si>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</si>
  <si>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</si>
  <si>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</si>
  <si>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</si>
  <si>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</si>
  <si>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</si>
  <si>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</si>
  <si>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</si>
  <si>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</si>
  <si>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</si>
  <si>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</si>
  <si>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</si>
  <si>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</si>
  <si>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</si>
  <si>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</si>
  <si>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</si>
  <si>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</si>
  <si>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</si>
  <si>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</si>
  <si>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</si>
  <si>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</si>
  <si>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</si>
  <si>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</si>
  <si>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</si>
  <si>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</si>
  <si>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</si>
  <si>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</si>
  <si>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</si>
  <si>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</si>
  <si>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</si>
  <si>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</si>
  <si>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</si>
  <si>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</si>
  <si>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</si>
  <si>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</si>
  <si>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</si>
  <si>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</si>
  <si>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</si>
  <si>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</si>
  <si>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</si>
  <si>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</si>
  <si>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</si>
  <si>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</si>
  <si>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</si>
  <si>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</si>
  <si>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</si>
  <si>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</si>
  <si>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</si>
  <si>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</si>
  <si>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</si>
  <si>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</si>
  <si>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</si>
  <si>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</si>
  <si>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</si>
  <si>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</si>
  <si>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</si>
  <si>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</si>
  <si>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</si>
  <si>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</si>
  <si>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</si>
  <si>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</si>
  <si>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</si>
  <si>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</si>
  <si>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</si>
  <si>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</si>
  <si>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</si>
  <si>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</si>
  <si>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</si>
  <si>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</si>
  <si>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</si>
  <si>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</si>
  <si>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</si>
  <si>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</si>
  <si>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</si>
  <si>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</si>
  <si>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</si>
  <si>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</si>
  <si>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</si>
  <si>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</si>
  <si>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</si>
  <si>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</si>
  <si>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</si>
  <si>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</si>
  <si>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</si>
  <si>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</si>
  <si>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</si>
  <si>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</si>
  <si>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</si>
  <si>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</si>
  <si>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</si>
  <si>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</si>
  <si>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</si>
  <si>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</si>
  <si>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</si>
  <si>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</si>
  <si>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</si>
  <si>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</si>
  <si>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</si>
  <si>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</si>
  <si>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</si>
  <si>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</si>
  <si>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</si>
  <si>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</si>
  <si>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</si>
  <si>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</si>
  <si>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</si>
  <si>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</si>
  <si>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</si>
  <si>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</si>
  <si>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</si>
  <si>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</si>
  <si>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</si>
  <si>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</si>
  <si>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</si>
  <si>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</si>
  <si>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</si>
  <si>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</si>
  <si>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</si>
  <si>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</si>
  <si>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</si>
  <si>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</si>
  <si>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</si>
  <si>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</si>
  <si>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</si>
  <si>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</si>
  <si>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</si>
  <si>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</si>
  <si>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</si>
  <si>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</si>
  <si>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</si>
  <si>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</si>
  <si>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</si>
  <si>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</si>
  <si>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</si>
  <si>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</si>
  <si>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</si>
  <si>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</si>
  <si>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</si>
  <si>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</si>
  <si>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</si>
  <si>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</si>
  <si>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</si>
  <si>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</si>
  <si>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</si>
  <si>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</si>
  <si>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</si>
  <si>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</si>
  <si>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</si>
  <si>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</si>
  <si>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</si>
  <si>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</si>
  <si>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</si>
  <si>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</si>
  <si>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</si>
  <si>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</si>
  <si>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</si>
  <si>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</si>
  <si>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</si>
  <si>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</si>
  <si>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</si>
  <si>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</si>
  <si>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</si>
  <si>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</si>
  <si>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</si>
  <si>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</si>
  <si>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</si>
  <si>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</si>
  <si>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</si>
  <si>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</si>
  <si>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</si>
  <si>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</si>
  <si>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</si>
  <si>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</si>
  <si>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</si>
  <si>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</si>
  <si>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</si>
  <si>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</si>
  <si>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</si>
  <si>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</si>
  <si>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</si>
  <si>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</si>
  <si>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</si>
  <si>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</si>
  <si>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</si>
  <si>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</si>
  <si>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</si>
  <si>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</si>
  <si>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</si>
  <si>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</si>
  <si>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</si>
  <si>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</si>
  <si>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</si>
  <si>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</si>
  <si>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</si>
  <si>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</si>
  <si>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</si>
  <si>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</si>
  <si>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</si>
  <si>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</si>
  <si>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</si>
  <si>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</si>
  <si>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</si>
  <si>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</si>
  <si>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</si>
  <si>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</si>
  <si>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</si>
  <si>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</si>
  <si>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</si>
  <si>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</si>
  <si>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</si>
  <si>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</si>
  <si>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</si>
  <si>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</si>
  <si>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</si>
  <si>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</si>
  <si>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</si>
  <si>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</si>
  <si>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</si>
  <si>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</si>
  <si>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</si>
  <si>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</si>
  <si>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</si>
  <si>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</si>
  <si>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</si>
  <si>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</si>
  <si>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</si>
  <si>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</si>
  <si>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</si>
  <si>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</si>
  <si>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</si>
  <si>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</si>
  <si>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</si>
  <si>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</si>
  <si>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</si>
  <si>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</si>
  <si>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</si>
  <si>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</si>
  <si>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</si>
  <si>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</si>
  <si>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</si>
  <si>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</si>
  <si>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</si>
  <si>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</si>
  <si>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</si>
  <si>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</si>
  <si>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</si>
  <si>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</si>
  <si>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</si>
  <si>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</si>
  <si>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</si>
  <si>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</si>
  <si>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</si>
  <si>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</si>
  <si>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</si>
  <si>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</si>
  <si>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</si>
  <si>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</si>
  <si>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</si>
  <si>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</si>
  <si>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</si>
  <si>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</si>
  <si>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</si>
  <si>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</si>
  <si>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</si>
  <si>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</si>
  <si>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</si>
  <si>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</si>
  <si>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</si>
  <si>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</si>
  <si>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</si>
  <si>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</si>
  <si>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</si>
  <si>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</si>
  <si>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</si>
  <si>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</si>
  <si>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</si>
  <si>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</si>
  <si>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</si>
  <si>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</si>
  <si>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</si>
  <si>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</si>
  <si>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</si>
  <si>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</si>
  <si>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</si>
  <si>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</si>
  <si>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</si>
  <si>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</si>
  <si>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</si>
  <si>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</si>
  <si>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</si>
  <si>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</si>
  <si>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</si>
  <si>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</si>
  <si>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</si>
  <si>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</si>
  <si>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</si>
  <si>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</si>
  <si>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</si>
  <si>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</si>
  <si>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</si>
  <si>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</si>
  <si>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</si>
  <si>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</si>
  <si>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</si>
  <si>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</si>
  <si>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</si>
  <si>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</si>
  <si>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</si>
  <si>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</si>
  <si>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</si>
  <si>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</si>
  <si>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</si>
  <si>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</si>
  <si>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</si>
  <si>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</si>
  <si>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</si>
  <si>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</si>
  <si>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</si>
  <si>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</si>
  <si>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</si>
  <si>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</si>
  <si>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</si>
  <si>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</si>
  <si>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</si>
  <si>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</si>
  <si>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</si>
  <si>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</si>
  <si>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</si>
  <si>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</si>
  <si>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</si>
  <si>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</si>
  <si>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</si>
  <si>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</si>
  <si>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</si>
  <si>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</si>
  <si>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</si>
  <si>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</si>
  <si>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</si>
  <si>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</si>
  <si>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</si>
  <si>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</si>
  <si>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</si>
  <si>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</si>
  <si>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</si>
  <si>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</si>
  <si>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</si>
  <si>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</si>
  <si>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</si>
  <si>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</si>
  <si>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</si>
  <si>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</si>
  <si>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</si>
  <si>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</si>
  <si>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</si>
  <si>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</si>
  <si>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</si>
  <si>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</si>
  <si>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</si>
  <si>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</si>
  <si>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</si>
  <si>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</si>
  <si>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</si>
  <si>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</si>
  <si>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</si>
  <si>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</si>
  <si>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</si>
  <si>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</si>
  <si>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</si>
  <si>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</si>
  <si>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</si>
  <si>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</si>
  <si>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</si>
  <si>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</si>
  <si>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</si>
  <si>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</si>
  <si>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</si>
  <si>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</si>
  <si>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</si>
  <si>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</si>
  <si>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</si>
  <si>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</si>
  <si>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</si>
  <si>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</si>
  <si>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</si>
  <si>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</si>
  <si>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</si>
  <si>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</si>
  <si>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</si>
  <si>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</si>
  <si>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</si>
  <si>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</si>
  <si>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</si>
  <si>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</si>
  <si>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</si>
  <si>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</si>
  <si>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</si>
  <si>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</si>
  <si>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</si>
  <si>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</si>
  <si>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</si>
  <si>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</si>
  <si>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</si>
  <si>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</si>
  <si>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</si>
  <si>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</si>
  <si>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</si>
  <si>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</si>
  <si>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</si>
  <si>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</si>
  <si>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</si>
  <si>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</si>
  <si>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</si>
  <si>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</si>
  <si>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</si>
  <si>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</si>
  <si>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</si>
  <si>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</si>
  <si>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</si>
  <si>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</si>
  <si>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</si>
  <si>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</si>
  <si>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</si>
  <si>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</si>
  <si>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</si>
  <si>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</si>
  <si>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</si>
  <si>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</si>
  <si>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</si>
  <si>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</si>
  <si>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</si>
  <si>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</si>
  <si>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</si>
  <si>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</si>
  <si>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</si>
  <si>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</si>
  <si>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</si>
  <si>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</si>
  <si>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</si>
  <si>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</si>
  <si>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</si>
  <si>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</si>
  <si>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</si>
  <si>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</si>
  <si>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</si>
  <si>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</si>
  <si>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</si>
  <si>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</si>
  <si>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</si>
  <si>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</si>
  <si>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</si>
  <si>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</si>
  <si>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</si>
  <si>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</si>
  <si>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</si>
  <si>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</si>
  <si>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</si>
  <si>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</si>
  <si>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</si>
  <si>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</si>
  <si>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</si>
  <si>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</si>
  <si>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</si>
  <si>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</si>
  <si>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</si>
  <si>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</si>
  <si>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</si>
  <si>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</si>
  <si>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</si>
  <si>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</si>
  <si>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</si>
  <si>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</si>
  <si>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</si>
  <si>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</si>
  <si>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</si>
  <si>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</si>
  <si>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</si>
  <si>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</si>
  <si>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</si>
  <si>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</si>
  <si>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</si>
  <si>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</si>
  <si>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</si>
  <si>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</si>
  <si>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</si>
  <si>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</si>
  <si>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</si>
  <si>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</si>
  <si>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</si>
  <si>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</si>
  <si>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</si>
  <si>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</si>
  <si>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</si>
  <si>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</si>
  <si>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</si>
  <si>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</si>
  <si>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</si>
  <si>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</si>
  <si>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</si>
  <si>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</si>
  <si>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</si>
  <si>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</si>
  <si>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</si>
  <si>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</si>
  <si>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</si>
  <si>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</si>
  <si>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</si>
  <si>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</si>
  <si>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</si>
  <si>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</si>
  <si>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</si>
  <si>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</si>
  <si>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</si>
  <si>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</si>
  <si>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</si>
  <si>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</si>
  <si>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</si>
  <si>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</si>
  <si>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</si>
  <si>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</si>
  <si>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</si>
  <si>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</si>
  <si>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</si>
  <si>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</si>
  <si>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</si>
  <si>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</si>
  <si>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</si>
  <si>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</si>
  <si>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</si>
  <si>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</si>
  <si>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</si>
  <si>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</si>
  <si>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</si>
  <si>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</si>
  <si>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</si>
  <si>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</si>
  <si>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</si>
  <si>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</si>
  <si>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</si>
  <si>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</si>
  <si>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</si>
  <si>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</si>
  <si>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</si>
  <si>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</si>
  <si>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</si>
  <si>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</si>
  <si>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</si>
  <si>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</si>
  <si>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</si>
  <si>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</si>
  <si>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</si>
  <si>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</si>
  <si>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</si>
  <si>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</si>
  <si>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</si>
  <si>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</si>
  <si>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</si>
  <si>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</si>
  <si>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</si>
  <si>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</si>
  <si>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</si>
  <si>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</si>
  <si>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</si>
  <si>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</si>
  <si>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</si>
  <si>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</si>
  <si>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</si>
  <si>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</si>
  <si>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</si>
  <si>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</si>
  <si>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</si>
  <si>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</si>
  <si>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</si>
  <si>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</si>
  <si>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</si>
  <si>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</si>
  <si>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</si>
  <si>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</si>
  <si>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</si>
  <si>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</si>
  <si>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</si>
  <si>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</si>
  <si>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</si>
  <si>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</si>
  <si>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</si>
  <si>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</si>
  <si>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</si>
  <si>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</si>
  <si>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</si>
  <si>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</si>
  <si>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</si>
  <si>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</si>
  <si>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</si>
  <si>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</si>
  <si>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</si>
  <si>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</si>
  <si>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</si>
  <si>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</si>
  <si>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</si>
  <si>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</si>
  <si>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</si>
  <si>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</si>
  <si>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</si>
  <si>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</si>
  <si>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</si>
  <si>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</si>
  <si>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</si>
  <si>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</si>
  <si>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</si>
  <si>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</si>
  <si>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</si>
  <si>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</si>
  <si>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</si>
  <si>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</si>
  <si>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</si>
  <si>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</si>
  <si>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</si>
  <si>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</si>
  <si>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</si>
  <si>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</si>
  <si>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</si>
  <si>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</si>
  <si>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</si>
  <si>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</si>
  <si>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</si>
  <si>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</si>
  <si>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</si>
  <si>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</si>
  <si>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</si>
  <si>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</si>
  <si>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</si>
  <si>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</si>
  <si>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</si>
  <si>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</si>
  <si>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</si>
  <si>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</si>
  <si>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</si>
  <si>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</si>
  <si>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</si>
  <si>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</si>
  <si>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</si>
  <si>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</si>
  <si>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</si>
  <si>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</si>
  <si>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</si>
  <si>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</si>
  <si>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</si>
  <si>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</si>
  <si>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</si>
  <si>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</si>
  <si>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</si>
  <si>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</si>
  <si>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</si>
  <si>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</si>
  <si>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</si>
  <si>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</si>
  <si>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</si>
  <si>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</si>
  <si>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</si>
  <si>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</si>
  <si>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</si>
  <si>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</si>
  <si>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</si>
  <si>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</si>
  <si>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</si>
  <si>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</si>
  <si>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</si>
  <si>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</si>
  <si>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</si>
  <si>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</si>
  <si>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</si>
  <si>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</si>
  <si>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</si>
  <si>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</si>
  <si>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</si>
  <si>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</si>
  <si>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</si>
  <si>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</si>
  <si>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</si>
  <si>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</si>
  <si>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</si>
  <si>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</si>
  <si>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</si>
  <si>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</si>
  <si>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</si>
  <si>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</si>
  <si>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</si>
  <si>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</si>
  <si>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</si>
  <si>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</si>
  <si>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</si>
  <si>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</si>
  <si>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</si>
  <si>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</si>
  <si>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</si>
  <si>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</si>
  <si>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</si>
  <si>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</si>
  <si>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</si>
  <si>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</si>
  <si>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</si>
  <si>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</si>
  <si>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</si>
  <si>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</si>
  <si>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</si>
  <si>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</si>
  <si>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</si>
  <si>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</si>
  <si>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</si>
  <si>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</si>
  <si>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</si>
  <si>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</si>
  <si>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</si>
  <si>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</si>
  <si>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</si>
  <si>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</si>
  <si>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</si>
  <si>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</si>
  <si>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</si>
  <si>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</si>
  <si>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</si>
  <si>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</si>
  <si>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</si>
  <si>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</si>
  <si>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</si>
  <si>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</si>
  <si>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</si>
  <si>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</si>
  <si>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</si>
  <si>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</si>
  <si>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</si>
  <si>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</si>
  <si>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</si>
  <si>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</si>
  <si>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</si>
  <si>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</si>
  <si>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</si>
  <si>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</si>
  <si>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</si>
  <si>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</si>
  <si>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</si>
  <si>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</si>
  <si>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</si>
  <si>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</si>
  <si>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</si>
  <si>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</si>
  <si>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</si>
  <si>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</si>
  <si>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</si>
  <si>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</si>
  <si>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</si>
  <si>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</si>
  <si>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</si>
  <si>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</si>
  <si>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</si>
  <si>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</si>
  <si>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</si>
  <si>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</si>
  <si>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</si>
  <si>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</si>
  <si>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</si>
  <si>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</si>
  <si>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</si>
  <si>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</si>
  <si>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</si>
  <si>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</si>
  <si>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</si>
  <si>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</si>
  <si>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</si>
  <si>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</si>
  <si>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</si>
  <si>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</si>
  <si>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</si>
  <si>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</si>
  <si>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</si>
  <si>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</si>
  <si>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</si>
  <si>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</si>
  <si>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</si>
  <si>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</si>
  <si>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</si>
  <si>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</si>
  <si>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</si>
  <si>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</si>
  <si>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</si>
  <si>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</si>
  <si>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</si>
  <si>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</si>
  <si>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</si>
  <si>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</si>
  <si>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</si>
  <si>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</si>
  <si>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</si>
  <si>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</si>
  <si>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</si>
  <si>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</si>
  <si>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</si>
  <si>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</si>
  <si>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</si>
  <si>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</si>
  <si>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</si>
  <si>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</si>
  <si>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</si>
  <si>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</si>
  <si>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</si>
  <si>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</si>
  <si>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</si>
  <si>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</si>
  <si>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</si>
  <si>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</si>
  <si>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</si>
  <si>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</si>
  <si>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</si>
  <si>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</si>
  <si>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</si>
  <si>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</si>
  <si>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</si>
  <si>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</si>
  <si>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</si>
  <si>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</si>
  <si>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</si>
  <si>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</si>
  <si>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</si>
  <si>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</si>
  <si>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</si>
  <si>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</si>
  <si>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</si>
  <si>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</si>
  <si>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</si>
  <si>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</si>
  <si>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</si>
  <si>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</si>
  <si>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</si>
  <si>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</si>
  <si>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</si>
  <si>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</si>
  <si>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</si>
  <si>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</si>
  <si>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</si>
  <si>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</si>
  <si>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</si>
  <si>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</si>
  <si>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</si>
  <si>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</si>
  <si>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</si>
  <si>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</si>
  <si>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</si>
  <si>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</si>
  <si>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</si>
  <si>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</si>
  <si>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</si>
  <si>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</si>
  <si>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</si>
  <si>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</si>
  <si>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</si>
  <si>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</si>
  <si>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</si>
  <si>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</si>
  <si>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</si>
  <si>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</si>
  <si>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</si>
  <si>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</si>
  <si>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</si>
  <si>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</si>
  <si>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</si>
  <si>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</si>
  <si>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</si>
  <si>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</si>
  <si>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</si>
  <si>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</si>
  <si>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</si>
  <si>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</si>
  <si>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</si>
  <si>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</si>
  <si>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</si>
  <si>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</si>
  <si>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</si>
  <si>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</si>
  <si>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</si>
  <si>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</si>
  <si>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</si>
  <si>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</si>
  <si>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</si>
  <si>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</si>
  <si>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</si>
  <si>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</si>
  <si>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</si>
  <si>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</si>
  <si>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</si>
  <si>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</si>
  <si>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</si>
  <si>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</si>
  <si>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</si>
  <si>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</si>
  <si>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</si>
  <si>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</si>
  <si>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</si>
  <si>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</si>
  <si>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</si>
  <si>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</si>
  <si>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</si>
  <si>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</si>
  <si>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</si>
  <si>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</si>
  <si>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</si>
  <si>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</si>
  <si>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</si>
  <si>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</si>
  <si>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</si>
  <si>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</si>
  <si>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</si>
  <si>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</si>
  <si>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</si>
  <si>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</si>
  <si>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</si>
  <si>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</si>
  <si>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</si>
  <si>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</si>
  <si>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</si>
  <si>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</si>
  <si>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</si>
  <si>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</si>
  <si>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</si>
  <si>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</si>
  <si>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</si>
  <si>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</si>
  <si>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</si>
  <si>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</si>
  <si>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</si>
  <si>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</si>
  <si>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</si>
  <si>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</si>
  <si>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</si>
  <si>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</si>
  <si>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</si>
  <si>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</si>
  <si>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</si>
  <si>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</si>
  <si>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</si>
  <si>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</si>
  <si>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</si>
  <si>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</si>
  <si>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</si>
  <si>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</si>
  <si>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</si>
  <si>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</si>
  <si>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</si>
  <si>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</si>
  <si>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</si>
  <si>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</si>
  <si>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</si>
  <si>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</si>
  <si>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</si>
  <si>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</si>
  <si>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</si>
  <si>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</si>
  <si>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</si>
  <si>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</si>
  <si>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</si>
  <si>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</si>
  <si>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</si>
  <si>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</si>
  <si>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</si>
  <si>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</si>
  <si>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</si>
  <si>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</si>
  <si>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</si>
  <si>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</si>
  <si>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</si>
  <si>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</si>
  <si>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</si>
  <si>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</si>
  <si>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</si>
  <si>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</si>
  <si>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</si>
  <si>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</si>
  <si>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</si>
  <si>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</si>
  <si>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</si>
  <si>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</si>
  <si>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</si>
  <si>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</si>
  <si>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</si>
  <si>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</si>
  <si>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</si>
  <si>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</si>
  <si>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</si>
  <si>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</si>
  <si>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</si>
  <si>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</si>
  <si>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</si>
  <si>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</si>
  <si>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</si>
  <si>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</si>
  <si>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</si>
  <si>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</si>
  <si>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</si>
  <si>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</si>
  <si>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</si>
  <si>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</si>
  <si>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</si>
  <si>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</si>
  <si>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</si>
  <si>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</si>
  <si>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</si>
  <si>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</si>
  <si>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</si>
  <si>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</si>
  <si>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</si>
  <si>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</si>
  <si>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</si>
  <si>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</si>
  <si>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</si>
  <si>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</si>
  <si>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</si>
  <si>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</si>
  <si>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</si>
  <si>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</si>
  <si>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</si>
  <si>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</si>
  <si>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</si>
  <si>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</si>
  <si>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</si>
  <si>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</si>
  <si>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</si>
  <si>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</si>
  <si>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</si>
  <si>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</si>
  <si>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</si>
  <si>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</si>
  <si>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</si>
  <si>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</si>
  <si>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</si>
  <si>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</si>
  <si>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</si>
  <si>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</si>
  <si>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</si>
  <si>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</si>
  <si>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</si>
  <si>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</si>
  <si>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</si>
  <si>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</si>
  <si>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</si>
  <si>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</si>
  <si>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</si>
  <si>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</si>
  <si>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</si>
  <si>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</si>
  <si>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</si>
  <si>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</si>
  <si>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</si>
  <si>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</si>
  <si>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</si>
  <si>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</si>
  <si>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</si>
  <si>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</si>
  <si>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</si>
  <si>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</si>
  <si>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</si>
  <si>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</si>
  <si>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</si>
  <si>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</si>
  <si>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</si>
  <si>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</si>
  <si>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</si>
  <si>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</si>
  <si>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</si>
  <si>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</si>
  <si>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</si>
  <si>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</si>
  <si>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</si>
  <si>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</si>
  <si>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</si>
  <si>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</si>
  <si>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</si>
  <si>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</si>
  <si>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</si>
  <si>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</si>
  <si>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</si>
  <si>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</si>
  <si>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</si>
  <si>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</si>
  <si>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</si>
  <si>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</si>
  <si>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</si>
  <si>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</si>
  <si>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</si>
  <si>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</si>
  <si>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</si>
  <si>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</si>
  <si>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</si>
  <si>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</si>
  <si>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</si>
  <si>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</si>
  <si>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</si>
  <si>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</si>
  <si>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</si>
  <si>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</si>
  <si>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</si>
  <si>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</si>
  <si>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</si>
  <si>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</si>
  <si>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</si>
  <si>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</si>
  <si>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</si>
  <si>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</si>
  <si>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</si>
  <si>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</si>
  <si>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</si>
  <si>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</si>
  <si>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</si>
  <si>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</si>
  <si>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</si>
  <si>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</si>
  <si>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</si>
  <si>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</si>
  <si>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</si>
  <si>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</si>
  <si>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</si>
  <si>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</si>
  <si>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</si>
  <si>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</si>
  <si>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</si>
  <si>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</si>
  <si>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</si>
  <si>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</si>
  <si>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</si>
  <si>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</si>
  <si>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</si>
  <si>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</si>
  <si>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</si>
  <si>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</si>
  <si>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</si>
  <si>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</si>
  <si>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</si>
  <si>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</si>
  <si>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</si>
  <si>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</si>
  <si>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</si>
  <si>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</si>
  <si>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</si>
  <si>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</si>
  <si>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</si>
  <si>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</si>
  <si>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</si>
  <si>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</si>
  <si>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</si>
  <si>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</si>
  <si>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</si>
  <si>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</si>
  <si>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</si>
  <si>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</si>
  <si>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</si>
  <si>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</si>
  <si>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</si>
  <si>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</si>
  <si>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</si>
  <si>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</si>
  <si>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</si>
  <si>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</si>
  <si>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</si>
  <si>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</si>
  <si>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</si>
  <si>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</si>
  <si>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</si>
  <si>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</si>
  <si>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</si>
  <si>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</si>
  <si>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</si>
  <si>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</si>
  <si>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</si>
  <si>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</si>
  <si>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</si>
  <si>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</si>
  <si>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</si>
  <si>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</si>
  <si>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</si>
  <si>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</si>
  <si>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</si>
  <si>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</si>
  <si>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</si>
  <si>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</si>
  <si>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</si>
  <si>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</si>
  <si>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</si>
  <si>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</si>
  <si>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</si>
  <si>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</si>
  <si>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</si>
  <si>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</si>
  <si>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</si>
  <si>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</si>
  <si>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</si>
  <si>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</si>
  <si>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</si>
  <si>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</si>
  <si>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</si>
  <si>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</si>
  <si>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</si>
  <si>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</si>
  <si>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</si>
  <si>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</si>
  <si>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</si>
  <si>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</si>
  <si>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</si>
  <si>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</si>
  <si>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</si>
  <si>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</si>
  <si>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</si>
  <si>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</si>
  <si>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</si>
  <si>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</si>
  <si>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</si>
  <si>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</si>
  <si>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</si>
  <si>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</si>
  <si>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</si>
  <si>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</si>
  <si>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</si>
  <si>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</si>
  <si>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</si>
  <si>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</si>
  <si>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</si>
  <si>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</si>
  <si>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</si>
  <si>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</si>
  <si>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</si>
  <si>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</si>
  <si>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</si>
  <si>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</si>
  <si>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</si>
  <si>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</si>
  <si>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</si>
  <si>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</si>
  <si>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</si>
  <si>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</si>
  <si>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</si>
  <si>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</si>
  <si>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</si>
  <si>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</si>
  <si>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</si>
  <si>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</si>
  <si>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</si>
  <si>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</si>
  <si>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</si>
  <si>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</si>
  <si>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</si>
  <si>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</si>
  <si>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</si>
  <si>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</si>
  <si>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</si>
  <si>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</si>
  <si>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</si>
  <si>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</si>
  <si>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</si>
  <si>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</si>
  <si>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</si>
  <si>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</si>
  <si>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</si>
  <si>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</si>
  <si>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</si>
  <si>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</si>
  <si>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</si>
  <si>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</si>
  <si>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</si>
  <si>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</si>
  <si>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</si>
  <si>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</si>
  <si>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</si>
  <si>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</si>
  <si>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</si>
  <si>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</si>
  <si>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</si>
  <si>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</si>
  <si>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</si>
  <si>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</si>
  <si>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</si>
  <si>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</si>
  <si>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</si>
  <si>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</si>
  <si>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</si>
  <si>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</si>
  <si>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</si>
  <si>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</si>
  <si>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</si>
  <si>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</si>
  <si>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</si>
  <si>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</si>
  <si>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</si>
  <si>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</si>
  <si>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</si>
  <si>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</si>
  <si>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</si>
  <si>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</si>
  <si>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</si>
  <si>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</si>
  <si>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</si>
  <si>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</si>
  <si>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</si>
  <si>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</si>
  <si>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</si>
  <si>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</si>
  <si>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</si>
  <si>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</si>
  <si>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</si>
  <si>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</si>
  <si>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</si>
  <si>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</si>
  <si>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</si>
  <si>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</si>
  <si>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</si>
  <si>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</si>
  <si>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</si>
  <si>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</si>
  <si>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</si>
  <si>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</si>
  <si>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</si>
  <si>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</si>
  <si>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</si>
  <si>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</si>
  <si>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</si>
  <si>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</si>
  <si>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</si>
  <si>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</si>
  <si>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</si>
  <si>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</si>
  <si>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</si>
  <si>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</si>
  <si>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</si>
  <si>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</si>
  <si>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</si>
  <si>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</si>
  <si>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</si>
  <si>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</si>
  <si>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</si>
  <si>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</si>
  <si>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</si>
  <si>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</si>
  <si>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</si>
  <si>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</si>
  <si>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</si>
  <si>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</si>
  <si>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</si>
  <si>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</si>
  <si>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</si>
  <si>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</si>
  <si>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</si>
  <si>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</si>
  <si>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</si>
  <si>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</si>
  <si>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</si>
  <si>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</si>
  <si>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</si>
  <si>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</si>
  <si>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</si>
  <si>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</si>
  <si>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</si>
  <si>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</si>
  <si>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</si>
  <si>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</si>
  <si>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</si>
  <si>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</si>
  <si>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</si>
  <si>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</si>
  <si>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</si>
  <si>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</si>
  <si>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</si>
  <si>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</si>
  <si>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</si>
  <si>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</si>
  <si>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</si>
  <si>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</si>
  <si>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</si>
  <si>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</si>
  <si>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</si>
  <si>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</si>
  <si>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</si>
  <si>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</si>
  <si>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</si>
  <si>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</si>
  <si>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</si>
  <si>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</si>
  <si>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</si>
  <si>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</si>
  <si>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</si>
  <si>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</si>
  <si>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</si>
  <si>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</si>
  <si>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</si>
  <si>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</si>
  <si>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</si>
  <si>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</si>
  <si>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</si>
  <si>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</si>
  <si>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</si>
  <si>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</si>
  <si>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</si>
  <si>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</si>
  <si>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</si>
  <si>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</si>
  <si>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</si>
  <si>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</si>
  <si>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</si>
  <si>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</si>
  <si>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</si>
  <si>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</si>
  <si>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</si>
  <si>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</si>
  <si>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</si>
  <si>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</si>
  <si>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</si>
  <si>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</si>
  <si>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</si>
  <si>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</si>
  <si>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</si>
  <si>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</si>
  <si>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</si>
  <si>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</si>
  <si>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</si>
  <si>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</si>
  <si>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</si>
  <si>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</si>
  <si>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</si>
  <si>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</si>
  <si>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</si>
  <si>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</si>
  <si>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</si>
  <si>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</si>
  <si>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</si>
  <si>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</si>
  <si>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</si>
  <si>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</si>
  <si>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</si>
  <si>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</si>
  <si>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</si>
  <si>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</si>
  <si>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</si>
  <si>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</si>
  <si>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</si>
  <si>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</si>
  <si>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</si>
  <si>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</si>
  <si>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</si>
  <si>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</si>
  <si>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</si>
  <si>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</si>
  <si>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</si>
  <si>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</si>
  <si>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</si>
  <si>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</si>
  <si>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</si>
  <si>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</si>
  <si>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</si>
  <si>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</si>
  <si>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</si>
  <si>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</si>
  <si>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</si>
  <si>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</si>
  <si>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</si>
  <si>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</si>
  <si>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</si>
  <si>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</si>
  <si>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</si>
  <si>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</si>
  <si>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</si>
  <si>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</si>
  <si>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</si>
  <si>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</si>
  <si>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</si>
  <si>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</si>
  <si>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</si>
  <si>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</si>
  <si>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</si>
  <si>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</si>
  <si>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</si>
  <si>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</si>
  <si>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</si>
  <si>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</si>
  <si>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</si>
  <si>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</si>
  <si>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</si>
  <si>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</si>
  <si>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</si>
  <si>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</si>
  <si>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</si>
  <si>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</si>
  <si>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</si>
  <si>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</si>
  <si>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</si>
  <si>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</si>
  <si>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</si>
  <si>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</si>
  <si>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</si>
  <si>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</si>
  <si>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</si>
  <si>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</si>
  <si>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</si>
  <si>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</si>
  <si>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</si>
  <si>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</si>
  <si>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</si>
  <si>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</si>
  <si>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</si>
  <si>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</si>
  <si>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</si>
  <si>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</si>
  <si>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</si>
  <si>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</si>
  <si>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</si>
  <si>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</si>
  <si>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</si>
  <si>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</si>
  <si>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</si>
  <si>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</si>
  <si>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</si>
  <si>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</si>
  <si>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</si>
  <si>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</si>
  <si>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</si>
  <si>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</si>
  <si>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</si>
  <si>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</si>
  <si>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</si>
  <si>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</si>
  <si>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</si>
  <si>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</si>
  <si>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</si>
  <si>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</si>
  <si>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</si>
  <si>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</si>
  <si>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</si>
  <si>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</si>
  <si>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</si>
  <si>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</si>
  <si>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</si>
  <si>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</si>
  <si>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</si>
  <si>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</si>
  <si>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</si>
  <si>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</si>
  <si>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</si>
  <si>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</si>
  <si>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</si>
  <si>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</si>
  <si>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</si>
  <si>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</si>
  <si>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</si>
  <si>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</si>
  <si>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</si>
  <si>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</si>
  <si>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</si>
  <si>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</si>
  <si>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</si>
  <si>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</si>
  <si>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</si>
  <si>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</si>
  <si>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</si>
  <si>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</si>
  <si>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</si>
  <si>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</si>
  <si>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</si>
  <si>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</si>
  <si>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</si>
  <si>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</si>
  <si>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</si>
  <si>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</si>
  <si>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</si>
  <si>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</si>
  <si>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</si>
  <si>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</si>
  <si>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</si>
  <si>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</si>
  <si>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</si>
  <si>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</si>
  <si>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</si>
  <si>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</si>
  <si>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</si>
  <si>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</si>
  <si>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</si>
  <si>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</si>
  <si>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</si>
  <si>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</si>
  <si>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</si>
  <si>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</si>
  <si>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</si>
  <si>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</si>
  <si>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</si>
  <si>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</si>
  <si>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</si>
  <si>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</si>
  <si>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</si>
  <si>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</si>
  <si>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</si>
  <si>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</si>
  <si>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</si>
  <si>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</si>
  <si>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</si>
  <si>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</si>
  <si>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</si>
  <si>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</si>
  <si>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</si>
  <si>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</si>
  <si>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</si>
  <si>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</si>
  <si>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</si>
  <si>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</si>
  <si>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</si>
  <si>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</si>
  <si>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</si>
  <si>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</si>
  <si>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</si>
  <si>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</si>
  <si>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</si>
  <si>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</si>
  <si>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</si>
  <si>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</si>
  <si>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</si>
  <si>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</si>
  <si>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</si>
  <si>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</si>
  <si>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</si>
  <si>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</si>
  <si>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</si>
  <si>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</si>
  <si>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</si>
  <si>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</si>
  <si>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</si>
  <si>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</si>
  <si>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</si>
  <si>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</si>
  <si>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</si>
  <si>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</si>
  <si>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</si>
  <si>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</si>
  <si>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</si>
  <si>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</si>
  <si>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</si>
  <si>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</si>
  <si>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</si>
  <si>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</si>
  <si>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</si>
  <si>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</si>
  <si>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</si>
  <si>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</si>
  <si>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</si>
  <si>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</si>
  <si>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</si>
  <si>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</si>
  <si>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</si>
  <si>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</si>
  <si>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</si>
  <si>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</si>
  <si>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</si>
  <si>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</si>
  <si>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</si>
  <si>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</si>
  <si>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</si>
  <si>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</si>
  <si>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</si>
  <si>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</si>
  <si>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</si>
  <si>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</si>
  <si>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</si>
  <si>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</si>
  <si>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</si>
  <si>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</si>
  <si>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</si>
  <si>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</si>
  <si>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</si>
  <si>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</si>
  <si>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</si>
  <si>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</si>
  <si>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</si>
  <si>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</si>
  <si>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</si>
  <si>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</si>
  <si>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</si>
  <si>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</si>
  <si>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</si>
  <si>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</si>
  <si>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</si>
  <si>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</si>
  <si>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</si>
  <si>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</si>
  <si>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</si>
  <si>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</si>
  <si>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</si>
  <si>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</si>
  <si>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</si>
  <si>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</si>
  <si>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</si>
  <si>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</si>
  <si>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</si>
  <si>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</si>
  <si>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</si>
  <si>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</si>
  <si>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</si>
  <si>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</si>
  <si>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</si>
  <si>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</si>
  <si>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</si>
  <si>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</si>
  <si>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</si>
  <si>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</si>
  <si>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</si>
  <si>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</si>
  <si>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</si>
  <si>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</si>
  <si>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</si>
  <si>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</si>
  <si>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</si>
  <si>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</si>
  <si>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</si>
  <si>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</si>
  <si>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</si>
  <si>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</si>
  <si>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</si>
  <si>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</si>
  <si>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</si>
  <si>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</si>
  <si>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</si>
  <si>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</si>
  <si>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</si>
  <si>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</si>
  <si>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</si>
  <si>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</si>
  <si>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</si>
  <si>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</si>
  <si>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</si>
  <si>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</si>
  <si>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</si>
  <si>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</si>
  <si>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</si>
  <si>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</si>
  <si>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</si>
  <si>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</si>
  <si>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</si>
  <si>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</si>
  <si>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</si>
  <si>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</si>
  <si>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</si>
  <si>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</si>
  <si>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</si>
  <si>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</si>
  <si>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</si>
  <si>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</si>
  <si>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</si>
  <si>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</si>
  <si>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</si>
  <si>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</si>
  <si>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</si>
  <si>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</si>
  <si>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</si>
  <si>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</si>
  <si>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</si>
  <si>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</si>
  <si>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</si>
  <si>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</si>
  <si>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</si>
  <si>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</si>
  <si>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</si>
  <si>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</si>
  <si>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</si>
  <si>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</si>
  <si>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</si>
  <si>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</si>
  <si>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</si>
  <si>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</si>
  <si>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</si>
  <si>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</si>
  <si>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</si>
  <si>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</si>
  <si>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</si>
  <si>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</si>
  <si>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</si>
  <si>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</si>
  <si>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</si>
  <si>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</si>
  <si>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</si>
  <si>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</si>
  <si>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</si>
  <si>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</si>
  <si>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</si>
  <si>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</si>
  <si>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</si>
  <si>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</si>
  <si>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</si>
  <si>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</si>
  <si>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</si>
  <si>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</si>
  <si>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</si>
  <si>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</si>
  <si>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</si>
  <si>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</si>
  <si>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</si>
  <si>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</si>
  <si>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</si>
  <si>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</si>
  <si>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</si>
  <si>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</si>
  <si>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</si>
  <si>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</si>
  <si>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</si>
  <si>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</si>
  <si>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</si>
  <si>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</si>
  <si>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</si>
  <si>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</si>
  <si>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</si>
  <si>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</si>
  <si>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</si>
  <si>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</si>
  <si>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</si>
  <si>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</si>
  <si>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</si>
  <si>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</si>
  <si>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</si>
  <si>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</si>
  <si>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</si>
  <si>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</si>
  <si>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</si>
  <si>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</si>
  <si>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</si>
  <si>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</si>
  <si>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</si>
  <si>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</si>
  <si>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</si>
  <si>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</si>
  <si>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</si>
  <si>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</si>
  <si>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</si>
  <si>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</si>
  <si>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</si>
  <si>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</si>
  <si>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</si>
  <si>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</si>
  <si>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</si>
  <si>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</si>
  <si>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</si>
  <si>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</si>
  <si>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</si>
  <si>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</si>
  <si>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</si>
  <si>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</si>
  <si>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</si>
  <si>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</si>
  <si>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</si>
  <si>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</si>
  <si>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</si>
  <si>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</si>
  <si>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</si>
  <si>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</si>
  <si>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</si>
  <si>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</si>
  <si>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</si>
  <si>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</si>
  <si>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</si>
  <si>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</si>
  <si>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</si>
  <si>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</si>
  <si>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</si>
  <si>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</si>
  <si>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</si>
  <si>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</si>
  <si>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</si>
  <si>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</si>
  <si>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</si>
  <si>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</si>
  <si>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</si>
  <si>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</si>
  <si>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</si>
  <si>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</si>
  <si>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</si>
  <si>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</si>
  <si>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</si>
  <si>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</si>
  <si>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</si>
  <si>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</si>
  <si>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</si>
  <si>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</si>
  <si>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</si>
  <si>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</si>
  <si>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</si>
  <si>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</si>
  <si>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</si>
  <si>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</si>
  <si>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</si>
  <si>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</si>
  <si>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</si>
  <si>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</si>
  <si>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</si>
  <si>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</si>
  <si>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</si>
  <si>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</si>
  <si>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</si>
  <si>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</si>
  <si>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</si>
  <si>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</si>
  <si>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</si>
  <si>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</si>
  <si>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</si>
  <si>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</si>
  <si>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</si>
  <si>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</si>
  <si>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</si>
  <si>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</si>
  <si>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</si>
  <si>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</si>
  <si>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</si>
  <si>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</si>
  <si>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</si>
  <si>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</si>
  <si>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</si>
  <si>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</si>
  <si>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</si>
  <si>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</si>
  <si>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</si>
  <si>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</si>
  <si>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</si>
  <si>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</si>
  <si>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</si>
  <si>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</si>
  <si>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</si>
  <si>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</si>
  <si>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</si>
  <si>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</si>
  <si>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</si>
  <si>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</si>
  <si>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</si>
  <si>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</si>
  <si>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</si>
  <si>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</si>
  <si>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</si>
  <si>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</si>
  <si>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</si>
  <si>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</si>
  <si>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</si>
  <si>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</si>
  <si>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</si>
  <si>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</si>
  <si>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</si>
  <si>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</si>
  <si>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</si>
  <si>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</si>
  <si>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</si>
  <si>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</si>
  <si>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</si>
  <si>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</si>
  <si>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</si>
  <si>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</si>
  <si>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</si>
  <si>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</si>
  <si>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</si>
  <si>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</si>
  <si>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</si>
  <si>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</si>
  <si>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</si>
  <si>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</si>
  <si>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</si>
  <si>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</si>
  <si>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</si>
  <si>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</si>
  <si>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</si>
  <si>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</si>
  <si>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</si>
  <si>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</si>
  <si>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</si>
  <si>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</si>
  <si>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</si>
  <si>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</si>
  <si>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</si>
  <si>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</si>
  <si>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</si>
  <si>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</si>
  <si>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</si>
  <si>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</si>
  <si>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</si>
  <si>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</si>
  <si>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</si>
  <si>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</si>
  <si>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</si>
  <si>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</si>
  <si>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</si>
  <si>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</si>
  <si>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</si>
  <si>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</si>
  <si>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</si>
  <si>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</si>
  <si>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</si>
  <si>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</si>
  <si>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</si>
  <si>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</si>
  <si>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</si>
  <si>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</si>
  <si>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</si>
  <si>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</si>
  <si>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</si>
  <si>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</si>
  <si>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</si>
  <si>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</si>
  <si>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</si>
  <si>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</si>
  <si>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</si>
  <si>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</si>
  <si>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</si>
  <si>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</si>
  <si>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</si>
  <si>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</si>
  <si>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</si>
  <si>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</si>
  <si>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</si>
  <si>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</si>
  <si>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</si>
  <si>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</si>
  <si>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</si>
  <si>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</si>
  <si>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</si>
  <si>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</si>
  <si>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</si>
  <si>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</si>
  <si>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</si>
  <si>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</si>
  <si>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</si>
  <si>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</si>
  <si>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</si>
  <si>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</si>
  <si>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</si>
  <si>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</si>
  <si>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</si>
  <si>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</si>
  <si>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</si>
  <si>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</si>
  <si>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</si>
  <si>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</si>
  <si>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</si>
  <si>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</si>
  <si>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</si>
  <si>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</si>
  <si>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</si>
  <si>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</si>
  <si>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</si>
  <si>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</si>
  <si>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</si>
  <si>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</si>
  <si>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</si>
  <si>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</si>
  <si>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</si>
  <si>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</si>
  <si>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</si>
  <si>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</si>
  <si>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</si>
  <si>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</si>
  <si>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</si>
  <si>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</si>
  <si>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</si>
  <si>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</si>
  <si>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</si>
  <si>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</si>
  <si>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</si>
  <si>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</si>
  <si>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</si>
  <si>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</si>
  <si>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</si>
  <si>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</si>
  <si>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</si>
  <si>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</si>
  <si>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</si>
  <si>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</si>
  <si>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</si>
  <si>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</si>
  <si>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</si>
  <si>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</si>
  <si>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</si>
  <si>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</si>
  <si>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</si>
  <si>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</si>
  <si>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</si>
  <si>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</si>
  <si>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</si>
  <si>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</si>
  <si>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</si>
  <si>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</si>
  <si>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</si>
  <si>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</si>
  <si>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</si>
  <si>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</si>
  <si>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</si>
  <si>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</si>
  <si>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</si>
  <si>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</si>
  <si>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</si>
  <si>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</si>
  <si>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</si>
  <si>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</si>
  <si>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</si>
  <si>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</si>
  <si>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</si>
  <si>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</si>
  <si>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</si>
  <si>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</si>
  <si>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</si>
  <si>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</si>
  <si>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</si>
  <si>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</si>
  <si>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</si>
  <si>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</si>
  <si>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</si>
  <si>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</si>
  <si>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</si>
  <si>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</si>
  <si>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</si>
  <si>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</si>
  <si>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</si>
  <si>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</si>
  <si>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</si>
  <si>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</si>
  <si>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</si>
  <si>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</si>
  <si>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</si>
  <si>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</si>
  <si>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</si>
  <si>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</si>
  <si>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</si>
  <si>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</si>
  <si>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</si>
  <si>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</si>
  <si>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</si>
  <si>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</si>
  <si>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</si>
  <si>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</si>
  <si>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</si>
  <si>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</si>
  <si>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</si>
  <si>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</si>
  <si>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</si>
  <si>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</si>
  <si>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</si>
  <si>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</si>
  <si>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</si>
  <si>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</si>
  <si>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</si>
  <si>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</si>
  <si>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</si>
  <si>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</si>
  <si>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</si>
  <si>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</si>
  <si>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</si>
  <si>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</si>
  <si>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</si>
  <si>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</si>
  <si>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</si>
  <si>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</si>
  <si>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</si>
  <si>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</si>
  <si>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</si>
  <si>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</si>
  <si>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</si>
  <si>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</si>
  <si>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</si>
  <si>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</si>
  <si>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</si>
  <si>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</si>
  <si>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</si>
  <si>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</si>
  <si>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</si>
  <si>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</si>
  <si>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</si>
  <si>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</si>
  <si>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</si>
  <si>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</si>
  <si>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</si>
  <si>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</si>
  <si>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</si>
  <si>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</si>
  <si>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</si>
  <si>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</si>
  <si>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</si>
  <si>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</si>
  <si>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</si>
  <si>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</si>
  <si>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</si>
  <si>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</si>
  <si>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</si>
  <si>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</si>
  <si>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</si>
  <si>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</si>
  <si>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</si>
  <si>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</si>
  <si>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</si>
  <si>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</si>
  <si>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</si>
  <si>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</si>
  <si>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</si>
  <si>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</si>
  <si>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</si>
  <si>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</si>
  <si>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</si>
  <si>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</si>
  <si>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</si>
  <si>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</si>
  <si>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</si>
  <si>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</si>
  <si>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</si>
  <si>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</si>
  <si>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</si>
  <si>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</si>
  <si>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</si>
  <si>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</si>
  <si>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</si>
  <si>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</si>
  <si>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</si>
  <si>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</si>
  <si>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</si>
  <si>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</si>
  <si>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</si>
  <si>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</si>
  <si>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</si>
  <si>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</si>
  <si>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</si>
  <si>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</si>
  <si>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</si>
  <si>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</si>
  <si>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</si>
  <si>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</si>
  <si>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</si>
  <si>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</si>
  <si>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</si>
  <si>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</si>
  <si>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</si>
  <si>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</si>
  <si>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</si>
  <si>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</si>
  <si>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</si>
  <si>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</si>
  <si>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</si>
  <si>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</si>
  <si>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</si>
  <si>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</si>
  <si>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</si>
  <si>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</si>
  <si>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</si>
  <si>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</si>
  <si>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</si>
  <si>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</si>
  <si>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</si>
  <si>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</si>
  <si>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</si>
  <si>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</si>
  <si>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</si>
  <si>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</si>
  <si>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</si>
  <si>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</si>
  <si>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</si>
  <si>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</si>
  <si>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</si>
  <si>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</si>
  <si>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</si>
  <si>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</si>
  <si>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</si>
  <si>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</si>
  <si>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</si>
  <si>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</si>
  <si>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</si>
  <si>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</si>
  <si>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</si>
  <si>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</si>
  <si>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</si>
  <si>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</si>
  <si>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</si>
  <si>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</si>
  <si>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</si>
  <si>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</si>
  <si>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</si>
  <si>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</si>
  <si>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</si>
  <si>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</si>
  <si>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</si>
  <si>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</si>
  <si>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</si>
  <si>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</si>
  <si>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</si>
  <si>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</si>
  <si>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</si>
  <si>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</si>
  <si>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</si>
  <si>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</si>
  <si>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</si>
  <si>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</si>
  <si>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</si>
  <si>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</si>
  <si>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</si>
  <si>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</si>
  <si>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</si>
  <si>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</si>
  <si>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</si>
  <si>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</si>
  <si>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</si>
  <si>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</si>
  <si>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</si>
  <si>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</si>
  <si>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</si>
  <si>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</si>
  <si>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</si>
  <si>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</si>
  <si>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</si>
  <si>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</si>
  <si>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</si>
  <si>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</si>
  <si>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</si>
  <si>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</si>
  <si>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</si>
  <si>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</si>
  <si>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</si>
  <si>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</si>
  <si>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</si>
  <si>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</si>
  <si>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</si>
  <si>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</si>
  <si>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</si>
  <si>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</si>
  <si>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</si>
  <si>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</si>
  <si>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</si>
  <si>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</si>
  <si>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</si>
  <si>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</si>
  <si>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</si>
  <si>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</si>
  <si>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</si>
  <si>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</si>
  <si>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</si>
  <si>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</si>
  <si>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</si>
  <si>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</si>
  <si>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</si>
  <si>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</si>
  <si>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</si>
  <si>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</si>
  <si>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</si>
  <si>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</si>
  <si>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</si>
  <si>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</si>
  <si>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</si>
  <si>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</si>
  <si>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</si>
  <si>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</si>
  <si>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</si>
  <si>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</si>
  <si>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</si>
  <si>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</si>
  <si>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</si>
  <si>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</si>
  <si>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</si>
  <si>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</si>
  <si>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</si>
  <si>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</si>
  <si>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</si>
  <si>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</si>
  <si>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</si>
  <si>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</si>
  <si>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</si>
  <si>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</si>
  <si>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</si>
  <si>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</si>
  <si>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</si>
  <si>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</si>
  <si>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</si>
  <si>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</si>
  <si>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</si>
  <si>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</si>
  <si>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</si>
  <si>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</si>
  <si>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</si>
  <si>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</si>
  <si>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</si>
  <si>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</si>
  <si>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</si>
  <si>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</si>
  <si>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</si>
  <si>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</si>
  <si>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</si>
  <si>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</si>
  <si>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</si>
  <si>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</si>
  <si>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</si>
  <si>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</si>
  <si>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</si>
  <si>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</si>
  <si>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</si>
  <si>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</si>
  <si>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</si>
  <si>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</si>
  <si>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</si>
  <si>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</si>
  <si>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</si>
  <si>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</si>
  <si>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</si>
  <si>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</si>
  <si>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</si>
  <si>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</si>
  <si>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</si>
  <si>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</si>
  <si>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</si>
  <si>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</si>
  <si>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</si>
  <si>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</si>
  <si>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</si>
  <si>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</si>
  <si>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</si>
  <si>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</si>
  <si>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</si>
  <si>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</si>
  <si>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</si>
  <si>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</si>
  <si>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</si>
  <si>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</si>
  <si>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</si>
  <si>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</si>
  <si>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</si>
  <si>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</si>
  <si>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</si>
  <si>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</si>
  <si>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</si>
  <si>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</si>
  <si>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</si>
  <si>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</si>
  <si>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</si>
  <si>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</si>
  <si>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</si>
  <si>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</si>
  <si>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</si>
  <si>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</si>
  <si>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</si>
  <si>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</si>
  <si>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</si>
  <si>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</si>
  <si>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</si>
  <si>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</si>
  <si>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</si>
  <si>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</si>
  <si>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</si>
  <si>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</si>
  <si>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</si>
  <si>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</si>
  <si>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</si>
  <si>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</si>
  <si>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</si>
  <si>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</si>
  <si>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</si>
  <si>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</si>
  <si>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</si>
  <si>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</si>
  <si>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</si>
  <si>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</si>
  <si>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</si>
  <si>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</si>
  <si>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</si>
  <si>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</si>
  <si>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</si>
  <si>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</si>
  <si>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</si>
  <si>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</si>
  <si>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</si>
  <si>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</si>
  <si>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</si>
  <si>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</si>
  <si>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</si>
  <si>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</si>
  <si>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</si>
  <si>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</si>
  <si>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</si>
  <si>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</si>
  <si>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</si>
  <si>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</si>
  <si>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</si>
  <si>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</si>
  <si>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</si>
  <si>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</si>
  <si>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</si>
  <si>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</si>
  <si>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</si>
  <si>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</si>
  <si>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</si>
  <si>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</si>
  <si>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</si>
  <si>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</si>
  <si>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</si>
  <si>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</si>
  <si>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</si>
  <si>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</si>
  <si>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</si>
  <si>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</si>
  <si>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</si>
  <si>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</si>
  <si>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</si>
  <si>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</si>
  <si>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</si>
  <si>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</si>
  <si>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</si>
  <si>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</si>
  <si>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</si>
  <si>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</si>
  <si>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</si>
  <si>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</si>
  <si>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</si>
  <si>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</si>
  <si>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</si>
  <si>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</si>
  <si>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</si>
  <si>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</si>
  <si>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</si>
  <si>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</si>
  <si>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</si>
  <si>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</si>
  <si>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</si>
  <si>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</si>
  <si>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</si>
  <si>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</si>
  <si>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</si>
  <si>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</si>
  <si>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</si>
  <si>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</si>
  <si>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</si>
  <si>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</si>
  <si>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</si>
  <si>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</si>
  <si>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</si>
  <si>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</si>
  <si>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</si>
  <si>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</si>
  <si>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</si>
  <si>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</si>
  <si>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</si>
  <si>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</si>
  <si>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</si>
  <si>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</si>
  <si>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</si>
  <si>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</si>
  <si>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</si>
  <si>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</si>
  <si>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</si>
  <si>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</si>
  <si>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</si>
  <si>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</si>
  <si>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</si>
  <si>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</si>
  <si>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</si>
  <si>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</si>
  <si>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</si>
  <si>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</si>
  <si>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</si>
  <si>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</si>
  <si>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</si>
  <si>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</si>
  <si>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</si>
  <si>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</si>
  <si>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</si>
  <si>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</si>
  <si>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</si>
  <si>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</si>
  <si>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</si>
  <si>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</si>
  <si>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</si>
  <si>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</si>
  <si>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</si>
  <si>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</si>
  <si>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</si>
  <si>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</si>
  <si>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</si>
  <si>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</si>
  <si>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</si>
  <si>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</si>
  <si>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</si>
  <si>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</si>
  <si>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</si>
  <si>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</si>
  <si>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</si>
  <si>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</si>
  <si>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</si>
  <si>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</si>
  <si>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</si>
  <si>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</si>
  <si>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</si>
  <si>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</si>
  <si>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</si>
  <si>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</si>
  <si>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</si>
  <si>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</si>
  <si>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</si>
  <si>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</si>
  <si>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</si>
  <si>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</si>
  <si>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</si>
  <si>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</si>
  <si>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</si>
  <si>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</si>
  <si>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</si>
  <si>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</si>
  <si>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</si>
  <si>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</si>
  <si>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</si>
  <si>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</si>
  <si>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</si>
  <si>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</si>
  <si>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</si>
  <si>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</si>
  <si>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</si>
  <si>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</si>
  <si>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</si>
  <si>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</si>
  <si>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</si>
  <si>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</si>
  <si>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</si>
  <si>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</si>
  <si>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</si>
  <si>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</si>
  <si>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</si>
  <si>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</si>
  <si>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</si>
  <si>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</si>
  <si>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</si>
  <si>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</si>
  <si>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</si>
  <si>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</si>
  <si>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</si>
  <si>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</si>
  <si>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</si>
  <si>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</si>
  <si>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</si>
  <si>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</si>
  <si>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</si>
  <si>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</si>
  <si>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</si>
  <si>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</si>
  <si>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</si>
  <si>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</si>
  <si>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</si>
  <si>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</si>
  <si>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</si>
  <si>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</si>
  <si>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</si>
  <si>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</si>
  <si>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</si>
  <si>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</si>
  <si>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</si>
  <si>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</si>
  <si>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</si>
  <si>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</si>
  <si>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</si>
  <si>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</si>
  <si>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</si>
  <si>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</si>
  <si>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</si>
  <si>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</si>
  <si>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</si>
  <si>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</si>
  <si>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</si>
  <si>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</si>
  <si>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</si>
  <si>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</si>
  <si>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</si>
  <si>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</si>
  <si>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</si>
  <si>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</si>
  <si>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</si>
  <si>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</si>
  <si>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</si>
  <si>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</si>
  <si>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</si>
  <si>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</si>
  <si>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</si>
  <si>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</si>
  <si>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</si>
  <si>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</si>
  <si>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</si>
  <si>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</si>
  <si>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</si>
  <si>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</si>
  <si>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</si>
  <si>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</si>
  <si>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</si>
  <si>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</si>
  <si>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</si>
  <si>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</si>
  <si>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</si>
  <si>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</si>
  <si>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</si>
  <si>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</si>
  <si>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</si>
  <si>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</si>
  <si>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</si>
  <si>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</si>
  <si>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</si>
  <si>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</si>
  <si>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</si>
  <si>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</si>
  <si>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</si>
  <si>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</si>
  <si>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</si>
  <si>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</si>
  <si>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</si>
  <si>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</si>
  <si>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</si>
  <si>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</si>
  <si>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</si>
  <si>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</si>
  <si>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</si>
  <si>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</si>
  <si>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</si>
  <si>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</si>
  <si>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</si>
  <si>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</si>
  <si>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</si>
  <si>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</si>
  <si>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</si>
  <si>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</si>
  <si>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</si>
  <si>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</si>
  <si>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</si>
  <si>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</si>
  <si>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</si>
  <si>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</si>
  <si>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</si>
  <si>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</si>
  <si>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</si>
  <si>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</si>
  <si>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</si>
  <si>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</si>
  <si>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</si>
  <si>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</si>
  <si>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</si>
  <si>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</si>
  <si>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</si>
  <si>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</si>
  <si>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</si>
  <si>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</si>
  <si>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</si>
  <si>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</si>
  <si>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</si>
  <si>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</si>
  <si>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</si>
  <si>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</si>
  <si>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</si>
  <si>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</si>
  <si>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</si>
  <si>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</si>
  <si>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</si>
  <si>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</si>
  <si>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</si>
  <si>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</si>
  <si>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</si>
  <si>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</si>
  <si>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</si>
  <si>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</si>
  <si>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</si>
  <si>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</si>
  <si>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</si>
  <si>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</si>
  <si>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</si>
  <si>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</si>
  <si>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</si>
  <si>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</si>
  <si>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</si>
  <si>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</si>
  <si>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</si>
  <si>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</si>
  <si>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</si>
  <si>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</si>
  <si>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</si>
  <si>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</si>
  <si>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</si>
  <si>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</si>
  <si>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</si>
  <si>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</si>
  <si>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</si>
  <si>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</si>
  <si>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</si>
  <si>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</si>
  <si>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</si>
  <si>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</si>
  <si>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</si>
  <si>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</si>
  <si>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</si>
  <si>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</si>
  <si>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</si>
  <si>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</si>
  <si>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</si>
  <si>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</si>
  <si>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</si>
  <si>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</si>
  <si>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</si>
  <si>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</si>
  <si>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</si>
  <si>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</si>
  <si>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</si>
  <si>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</si>
  <si>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</si>
  <si>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</si>
  <si>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</si>
  <si>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</si>
  <si>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</si>
  <si>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</si>
  <si>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</si>
  <si>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</si>
  <si>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</si>
  <si>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</si>
  <si>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</si>
  <si>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</si>
  <si>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</si>
  <si>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</si>
  <si>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</si>
  <si>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</si>
  <si>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</si>
  <si>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</si>
  <si>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</si>
  <si>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</si>
  <si>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</si>
  <si>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</si>
  <si>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</si>
  <si>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</si>
  <si>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</si>
  <si>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</si>
  <si>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</si>
  <si>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</si>
  <si>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</si>
  <si>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</si>
  <si>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</si>
  <si>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</si>
  <si>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</si>
  <si>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</si>
  <si>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</si>
  <si>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</si>
  <si>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</si>
  <si>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</si>
  <si>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</si>
  <si>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</si>
  <si>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</si>
  <si>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</si>
  <si>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</si>
  <si>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</si>
  <si>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</si>
  <si>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</si>
  <si>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</si>
  <si>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</si>
  <si>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</si>
  <si>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</si>
  <si>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</si>
  <si>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</si>
  <si>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</si>
  <si>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</si>
  <si>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</si>
  <si>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</si>
  <si>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</si>
  <si>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</si>
  <si>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</si>
  <si>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</si>
  <si>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</si>
  <si>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</si>
  <si>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</si>
  <si>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</si>
  <si>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</si>
  <si>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</si>
  <si>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</si>
  <si>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</si>
  <si>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</si>
  <si>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</si>
  <si>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</si>
  <si>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</si>
  <si>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</si>
  <si>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</si>
  <si>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</si>
  <si>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</si>
  <si>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</si>
  <si>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</si>
  <si>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</si>
  <si>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</si>
  <si>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</si>
  <si>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</si>
  <si>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</si>
  <si>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</si>
  <si>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</si>
  <si>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</si>
  <si>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</si>
  <si>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</si>
  <si>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</si>
  <si>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</si>
  <si>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</si>
  <si>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</si>
  <si>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</si>
  <si>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</si>
  <si>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</si>
  <si>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</si>
  <si>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</si>
  <si>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</si>
  <si>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</si>
  <si>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</si>
  <si>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</si>
  <si>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</si>
  <si>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</si>
  <si>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</si>
  <si>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</si>
  <si>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</si>
  <si>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</si>
  <si>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</si>
  <si>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</si>
  <si>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</si>
  <si>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</si>
  <si>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</si>
  <si>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</si>
  <si>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</si>
  <si>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</si>
  <si>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</si>
  <si>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</si>
  <si>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</si>
  <si>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</si>
  <si>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</si>
  <si>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</si>
  <si>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</si>
  <si>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</si>
  <si>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</si>
  <si>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</si>
  <si>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</si>
  <si>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</si>
  <si>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</si>
  <si>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</si>
  <si>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</si>
  <si>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</si>
  <si>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</si>
  <si>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</si>
  <si>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</si>
  <si>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</si>
  <si>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</si>
  <si>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</si>
  <si>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</si>
  <si>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</si>
  <si>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</si>
  <si>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</si>
  <si>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</si>
  <si>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</si>
  <si>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</si>
  <si>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</si>
  <si>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</si>
  <si>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</si>
  <si>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</si>
  <si>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</si>
  <si>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</si>
  <si>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</si>
  <si>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</si>
  <si>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</si>
  <si>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</si>
  <si>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</si>
  <si>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</si>
  <si>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</si>
  <si>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</si>
  <si>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</si>
  <si>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</si>
  <si>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</si>
  <si>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</si>
  <si>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</si>
  <si>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</si>
  <si>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</si>
  <si>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</si>
  <si>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</si>
  <si>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</si>
  <si>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</si>
  <si>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</si>
  <si>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</si>
  <si>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</si>
  <si>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</si>
  <si>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</si>
  <si>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</si>
  <si>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</si>
  <si>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</si>
  <si>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</si>
  <si>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</si>
  <si>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</si>
  <si>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</si>
  <si>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</si>
  <si>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</si>
  <si>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</si>
  <si>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</si>
  <si>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</si>
  <si>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</si>
  <si>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</si>
  <si>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</si>
  <si>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</si>
  <si>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</si>
  <si>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</si>
  <si>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</si>
  <si>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</si>
  <si>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</si>
  <si>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</si>
  <si>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</si>
  <si>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</si>
  <si>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</si>
  <si>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</si>
  <si>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</si>
  <si>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</si>
  <si>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</si>
  <si>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</si>
  <si>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</si>
  <si>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</si>
  <si>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</si>
  <si>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</si>
  <si>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</si>
  <si>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</si>
  <si>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</si>
  <si>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</si>
  <si>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</si>
  <si>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</si>
  <si>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</si>
  <si>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</si>
  <si>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</si>
  <si>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</si>
  <si>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</si>
  <si>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</si>
  <si>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</si>
  <si>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</si>
  <si>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</si>
  <si>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</si>
  <si>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</si>
  <si>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</si>
  <si>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</si>
  <si>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</si>
  <si>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</si>
  <si>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</si>
  <si>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</si>
  <si>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</si>
  <si>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</si>
  <si>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</si>
  <si>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</si>
  <si>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</si>
  <si>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</si>
  <si>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</si>
  <si>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</si>
  <si>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</si>
  <si>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</si>
  <si>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</si>
  <si>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</si>
  <si>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</si>
  <si>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</si>
  <si>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</si>
  <si>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</si>
  <si>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</si>
  <si>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</si>
  <si>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</si>
  <si>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</si>
  <si>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</si>
  <si>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</si>
  <si>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</si>
  <si>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</si>
  <si>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</si>
  <si>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</si>
  <si>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</si>
  <si>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</si>
  <si>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</si>
  <si>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</si>
  <si>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</si>
  <si>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</si>
  <si>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</si>
  <si>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</si>
  <si>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</si>
  <si>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</si>
  <si>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</si>
  <si>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</si>
  <si>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</si>
  <si>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</si>
  <si>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</si>
  <si>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</si>
  <si>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</si>
  <si>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</si>
  <si>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</si>
  <si>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</si>
  <si>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</si>
  <si>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</si>
  <si>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</si>
  <si>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</si>
  <si>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</si>
  <si>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</si>
  <si>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</si>
  <si>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</si>
  <si>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</si>
  <si>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</si>
  <si>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</si>
  <si>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</si>
  <si>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</si>
  <si>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</si>
  <si>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</si>
  <si>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</si>
  <si>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</si>
  <si>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</si>
  <si>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</si>
  <si>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</si>
  <si>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</si>
  <si>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</si>
  <si>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</si>
  <si>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</si>
  <si>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</si>
  <si>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</si>
  <si>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</si>
  <si>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</si>
  <si>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</si>
  <si>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</si>
  <si>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</si>
  <si>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</si>
  <si>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</si>
  <si>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</si>
  <si>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</si>
  <si>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</si>
  <si>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</si>
  <si>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</si>
  <si>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</si>
  <si>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</si>
  <si>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</si>
  <si>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</si>
  <si>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</si>
  <si>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</si>
  <si>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</si>
  <si>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</si>
  <si>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</si>
  <si>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</si>
  <si>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</si>
  <si>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</si>
  <si>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</si>
  <si>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</si>
  <si>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</si>
  <si>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</si>
  <si>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</si>
  <si>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</si>
  <si>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</si>
  <si>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</si>
  <si>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</si>
  <si>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</si>
  <si>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</si>
  <si>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</si>
  <si>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</si>
  <si>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</si>
  <si>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</si>
  <si>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</si>
  <si>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</si>
  <si>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</si>
  <si>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</si>
  <si>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</si>
  <si>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</si>
  <si>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</si>
  <si>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</si>
  <si>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</si>
  <si>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</si>
  <si>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</si>
  <si>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</si>
  <si>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</si>
  <si>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</si>
  <si>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</si>
  <si>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</si>
  <si>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</si>
  <si>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</si>
  <si>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</si>
  <si>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</si>
  <si>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</si>
  <si>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</si>
  <si>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</si>
  <si>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</si>
  <si>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</si>
  <si>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</si>
  <si>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</si>
  <si>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</si>
  <si>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</si>
  <si>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</si>
  <si>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</si>
  <si>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</si>
  <si>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</si>
  <si>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</si>
  <si>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</si>
  <si>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</si>
  <si>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</si>
  <si>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</si>
  <si>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</si>
  <si>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</si>
  <si>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</si>
  <si>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</si>
  <si>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</si>
  <si>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</si>
  <si>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</si>
  <si>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</si>
  <si>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</si>
  <si>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</si>
  <si>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</si>
  <si>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</si>
  <si>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</si>
  <si>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</si>
  <si>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</si>
  <si>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</si>
  <si>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</si>
  <si>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</si>
  <si>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</si>
  <si>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</si>
  <si>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</si>
  <si>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</si>
  <si>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</si>
  <si>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</si>
  <si>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</si>
  <si>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</si>
  <si>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</si>
  <si>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</si>
  <si>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</si>
  <si>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</si>
  <si>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</si>
  <si>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</si>
  <si>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</si>
  <si>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</si>
  <si>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</si>
  <si>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</si>
  <si>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</si>
  <si>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</si>
  <si>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</si>
  <si>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</si>
  <si>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</si>
  <si>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</si>
  <si>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</si>
  <si>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</si>
  <si>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</si>
  <si>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</si>
  <si>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</si>
  <si>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</si>
  <si>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</si>
  <si>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</si>
  <si>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</si>
  <si>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</si>
  <si>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</si>
  <si>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</si>
  <si>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</si>
  <si>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</si>
  <si>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</si>
  <si>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</si>
  <si>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</si>
  <si>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</si>
  <si>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</si>
  <si>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</si>
  <si>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</si>
  <si>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</si>
  <si>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</si>
  <si>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</si>
  <si>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</si>
  <si>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</si>
  <si>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</si>
  <si>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</si>
  <si>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</si>
  <si>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</si>
  <si>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</si>
  <si>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</si>
  <si>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</si>
  <si>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</si>
  <si>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</si>
  <si>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</si>
  <si>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</si>
  <si>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</si>
  <si>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</si>
  <si>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</si>
  <si>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</si>
  <si>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</si>
  <si>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</si>
  <si>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</si>
  <si>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</si>
  <si>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</si>
  <si>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</si>
  <si>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</si>
  <si>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</si>
  <si>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</si>
  <si>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</si>
  <si>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</si>
  <si>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</si>
  <si>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</si>
  <si>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</si>
  <si>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</si>
  <si>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</si>
  <si>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</si>
  <si>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</si>
  <si>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</si>
  <si>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</si>
  <si>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</si>
  <si>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</si>
  <si>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</si>
  <si>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</si>
  <si>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</si>
  <si>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</si>
  <si>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</si>
  <si>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</si>
  <si>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</si>
  <si>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</si>
  <si>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</si>
  <si>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</si>
  <si>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</si>
  <si>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</si>
  <si>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</si>
  <si>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</si>
  <si>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</si>
  <si>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</si>
  <si>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</si>
  <si>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</si>
  <si>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</si>
  <si>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</si>
  <si>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</si>
  <si>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</si>
  <si>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</si>
  <si>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</si>
  <si>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</si>
  <si>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</si>
  <si>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</si>
  <si>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</si>
  <si>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</si>
  <si>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</si>
  <si>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</si>
  <si>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</si>
  <si>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</si>
  <si>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</si>
  <si>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</si>
  <si>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</si>
  <si>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</si>
  <si>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</si>
  <si>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</si>
  <si>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</si>
  <si>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</si>
  <si>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</si>
  <si>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</si>
  <si>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</si>
  <si>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</si>
  <si>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</si>
  <si>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</si>
  <si>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</si>
  <si>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</si>
  <si>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</si>
  <si>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</si>
  <si>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</si>
  <si>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</si>
  <si>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</si>
  <si>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</si>
  <si>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</si>
  <si>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</si>
  <si>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</si>
  <si>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</si>
  <si>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</si>
  <si>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</si>
  <si>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</si>
  <si>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</si>
  <si>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</si>
  <si>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</si>
  <si>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</si>
  <si>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</si>
  <si>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</si>
  <si>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</si>
  <si>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</si>
  <si>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</si>
  <si>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</si>
  <si>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</si>
  <si>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</si>
  <si>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</si>
  <si>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</si>
  <si>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</si>
  <si>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</si>
  <si>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</si>
  <si>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</si>
  <si>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</si>
  <si>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</si>
  <si>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</si>
  <si>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</si>
  <si>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</si>
  <si>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</si>
  <si>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</si>
  <si>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</si>
  <si>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</si>
  <si>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</si>
  <si>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</si>
  <si>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</si>
  <si>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</si>
  <si>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</si>
  <si>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</si>
  <si>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</si>
  <si>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</si>
  <si>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</si>
  <si>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</si>
  <si>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</si>
  <si>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</si>
  <si>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</si>
  <si>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</si>
  <si>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</si>
  <si>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</si>
  <si>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</si>
  <si>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</si>
  <si>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</si>
  <si>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</si>
  <si>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</si>
  <si>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</si>
  <si>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</si>
  <si>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</si>
  <si>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</si>
  <si>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</si>
  <si>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</si>
  <si>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</si>
  <si>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</si>
  <si>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</si>
  <si>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</si>
  <si>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</si>
  <si>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</si>
  <si>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</si>
  <si>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</si>
  <si>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</si>
  <si>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</si>
  <si>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</si>
  <si>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</si>
  <si>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</si>
  <si>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</si>
  <si>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</si>
  <si>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</si>
  <si>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</si>
  <si>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</si>
  <si>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</si>
  <si>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</si>
  <si>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</si>
  <si>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</si>
  <si>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</si>
  <si>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</si>
  <si>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</si>
  <si>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</si>
  <si>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</si>
  <si>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</si>
  <si>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</si>
  <si>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</si>
  <si>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</si>
  <si>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</si>
  <si>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</si>
  <si>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</si>
  <si>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</si>
  <si>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</si>
  <si>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</si>
  <si>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</si>
  <si>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</si>
  <si>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</si>
  <si>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</si>
  <si>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</si>
  <si>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</si>
  <si>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</si>
  <si>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</si>
  <si>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</si>
  <si>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</si>
  <si>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</si>
  <si>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</si>
  <si>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</si>
  <si>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</si>
  <si>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</si>
  <si>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</si>
  <si>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</si>
  <si>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</si>
  <si>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</si>
  <si>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</si>
  <si>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</si>
  <si>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</si>
  <si>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</si>
  <si>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</si>
  <si>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</si>
  <si>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</si>
  <si>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</si>
  <si>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</si>
  <si>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</si>
  <si>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</si>
  <si>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</si>
  <si>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</si>
  <si>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</si>
  <si>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</si>
  <si>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</si>
  <si>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</si>
  <si>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</si>
  <si>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</si>
  <si>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</si>
  <si>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</si>
  <si>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</si>
  <si>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</si>
  <si>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</si>
  <si>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</si>
  <si>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</si>
  <si>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</si>
  <si>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</si>
  <si>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</si>
  <si>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</si>
  <si>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</si>
  <si>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</si>
  <si>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</si>
  <si>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</si>
  <si>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</si>
  <si>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</si>
  <si>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</si>
  <si>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</si>
  <si>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</si>
  <si>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</si>
  <si>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</si>
  <si>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</si>
  <si>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</si>
  <si>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</si>
  <si>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</si>
  <si>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</si>
  <si>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</si>
  <si>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</si>
  <si>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</si>
  <si>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</si>
  <si>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</si>
  <si>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</si>
  <si>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</si>
  <si>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</si>
  <si>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</si>
  <si>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</si>
  <si>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</si>
  <si>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</si>
  <si>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</si>
  <si>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</si>
  <si>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</si>
  <si>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</si>
  <si>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</si>
  <si>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</si>
  <si>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</si>
  <si>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</si>
  <si>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</si>
  <si>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</si>
  <si>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</si>
  <si>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</si>
  <si>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</si>
  <si>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</si>
  <si>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</si>
  <si>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</si>
  <si>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</si>
  <si>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</si>
  <si>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</si>
  <si>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</si>
  <si>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</si>
  <si>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</si>
  <si>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</si>
  <si>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</si>
  <si>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</si>
  <si>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</si>
  <si>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</si>
  <si>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</si>
  <si>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</si>
  <si>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</si>
  <si>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</si>
  <si>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</si>
  <si>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</si>
  <si>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</si>
  <si>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</si>
  <si>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</si>
  <si>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</si>
  <si>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</si>
  <si>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</si>
  <si>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</si>
  <si>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</si>
  <si>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</si>
  <si>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</si>
  <si>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</si>
  <si>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</si>
  <si>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</si>
  <si>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</si>
  <si>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</si>
  <si>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</si>
  <si>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</si>
  <si>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</si>
  <si>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</si>
  <si>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</si>
  <si>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</si>
  <si>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</si>
  <si>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</si>
  <si>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</si>
  <si>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</si>
  <si>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</si>
  <si>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</si>
  <si>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</si>
  <si>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</si>
  <si>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</si>
  <si>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</si>
  <si>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</si>
  <si>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</si>
  <si>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</si>
  <si>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</si>
  <si>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</si>
  <si>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</si>
  <si>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</si>
  <si>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</si>
  <si>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</si>
  <si>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</si>
  <si>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</si>
  <si>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</si>
  <si>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</si>
  <si>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</si>
  <si>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</si>
  <si>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</si>
  <si>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</si>
  <si>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</si>
  <si>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</si>
  <si>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</si>
  <si>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</si>
  <si>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</si>
  <si>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</si>
  <si>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</si>
  <si>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</si>
  <si>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</si>
  <si>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</si>
  <si>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</si>
  <si>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</si>
  <si>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</si>
  <si>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</si>
  <si>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</si>
  <si>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</si>
  <si>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</si>
  <si>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</si>
  <si>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</si>
  <si>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</si>
  <si>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</si>
  <si>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</si>
  <si>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</si>
  <si>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</si>
  <si>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</si>
  <si>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</si>
  <si>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</si>
  <si>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</si>
  <si>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</si>
  <si>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</si>
  <si>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</si>
  <si>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</si>
  <si>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</si>
  <si>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</si>
  <si>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</si>
  <si>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</si>
  <si>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</si>
  <si>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</si>
  <si>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</si>
  <si>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</si>
  <si>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</si>
  <si>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</si>
  <si>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</si>
  <si>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</si>
  <si>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</si>
  <si>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</si>
  <si>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</si>
  <si>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</si>
  <si>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</si>
  <si>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</si>
  <si>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</si>
  <si>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</si>
  <si>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</si>
  <si>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</si>
  <si>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</si>
  <si>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</si>
  <si>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</si>
  <si>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</si>
  <si>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</si>
  <si>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</si>
  <si>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</si>
  <si>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</si>
  <si>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</si>
  <si>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</si>
  <si>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</si>
  <si>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</si>
  <si>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</si>
  <si>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</si>
  <si>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</si>
  <si>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</si>
  <si>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</si>
  <si>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</si>
  <si>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</si>
  <si>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</si>
  <si>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</si>
  <si>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</si>
  <si>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</si>
  <si>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</si>
  <si>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</si>
  <si>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</si>
  <si>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</si>
  <si>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</si>
  <si>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</si>
  <si>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</si>
  <si>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</si>
  <si>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</si>
  <si>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</si>
  <si>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</si>
  <si>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</si>
  <si>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</si>
  <si>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</si>
  <si>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</si>
  <si>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</si>
  <si>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</si>
  <si>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</si>
  <si>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</si>
  <si>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</si>
  <si>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</si>
  <si>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</si>
  <si>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</si>
  <si>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</si>
  <si>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</si>
  <si>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</si>
  <si>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</si>
  <si>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</si>
  <si>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</si>
  <si>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</si>
  <si>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</si>
  <si>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</si>
  <si>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</si>
  <si>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</si>
  <si>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</si>
  <si>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</si>
  <si>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</si>
  <si>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</si>
  <si>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</si>
  <si>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</si>
  <si>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</si>
  <si>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</si>
  <si>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</si>
  <si>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</si>
  <si>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</si>
  <si>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</si>
  <si>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</si>
  <si>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</si>
  <si>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</si>
  <si>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</si>
  <si>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</si>
  <si>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</si>
  <si>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</si>
  <si>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</si>
  <si>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</si>
  <si>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</si>
  <si>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</si>
  <si>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</si>
  <si>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</si>
  <si>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</si>
  <si>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</si>
  <si>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</si>
  <si>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</si>
  <si>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</si>
  <si>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</si>
  <si>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</si>
  <si>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</si>
  <si>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</si>
  <si>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</si>
  <si>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</si>
  <si>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</si>
  <si>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</si>
  <si>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</si>
  <si>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</si>
  <si>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</si>
  <si>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</si>
  <si>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</si>
  <si>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</si>
  <si>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</si>
  <si>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</si>
  <si>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</si>
  <si>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</si>
  <si>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</si>
  <si>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</si>
  <si>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</si>
  <si>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</si>
  <si>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</si>
  <si>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</si>
  <si>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</si>
  <si>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</si>
  <si>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</si>
  <si>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</si>
  <si>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</si>
  <si>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</si>
  <si>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</si>
  <si>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</si>
  <si>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</si>
  <si>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</si>
  <si>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</si>
  <si>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</si>
  <si>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</si>
  <si>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</si>
  <si>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</si>
  <si>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</si>
  <si>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</si>
  <si>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</si>
  <si>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</si>
  <si>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</si>
  <si>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</si>
  <si>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</si>
  <si>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</si>
  <si>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</si>
  <si>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</si>
  <si>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</si>
  <si>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</si>
  <si>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</si>
  <si>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</si>
  <si>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</si>
  <si>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</si>
  <si>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</si>
  <si>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</si>
  <si>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</si>
  <si>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</si>
  <si>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</si>
  <si>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</si>
  <si>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</si>
  <si>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</si>
  <si>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</si>
  <si>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</si>
  <si>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</si>
  <si>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</si>
  <si>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</si>
  <si>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</si>
  <si>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</si>
  <si>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</si>
  <si>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</si>
  <si>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</si>
  <si>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</si>
  <si>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</si>
  <si>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</si>
  <si>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</si>
  <si>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</si>
  <si>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</si>
  <si>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</si>
  <si>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</si>
  <si>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</si>
  <si>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</si>
  <si>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</si>
  <si>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</si>
  <si>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</si>
  <si>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</si>
  <si>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</si>
  <si>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</si>
  <si>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</si>
  <si>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</si>
  <si>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</si>
  <si>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</si>
  <si>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</si>
  <si>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</si>
  <si>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</si>
  <si>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</si>
  <si>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</si>
  <si>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</si>
  <si>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</si>
  <si>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</si>
  <si>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</si>
  <si>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</si>
  <si>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</si>
  <si>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</si>
  <si>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</si>
  <si>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</si>
  <si>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</si>
  <si>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</si>
  <si>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</si>
  <si>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</si>
  <si>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</si>
  <si>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</si>
  <si>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</si>
  <si>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</si>
  <si>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</si>
  <si>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</si>
  <si>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</si>
  <si>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</si>
  <si>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</si>
  <si>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</si>
  <si>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</si>
  <si>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</si>
  <si>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</si>
  <si>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</si>
  <si>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</si>
  <si>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</si>
  <si>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</si>
  <si>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</si>
  <si>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</si>
  <si>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</si>
  <si>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</si>
  <si>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</si>
  <si>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</si>
  <si>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</si>
  <si>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</si>
  <si>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</si>
  <si>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</si>
  <si>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</si>
  <si>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</si>
  <si>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</si>
  <si>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</si>
  <si>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</si>
  <si>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</si>
  <si>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</si>
  <si>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</si>
  <si>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</si>
  <si>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</si>
  <si>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</si>
  <si>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</si>
  <si>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</si>
  <si>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</si>
  <si>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</si>
  <si>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</si>
  <si>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</si>
  <si>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</si>
  <si>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</si>
  <si>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</si>
  <si>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</si>
  <si>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</si>
  <si>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</si>
  <si>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</si>
  <si>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</si>
  <si>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</si>
  <si>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</si>
  <si>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</si>
  <si>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</si>
  <si>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</si>
  <si>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</si>
  <si>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</si>
  <si>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</si>
  <si>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</si>
  <si>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</si>
  <si>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</si>
  <si>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</si>
  <si>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</si>
  <si>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</si>
  <si>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</si>
  <si>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</si>
  <si>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</si>
  <si>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</si>
  <si>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</si>
  <si>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</si>
  <si>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</si>
  <si>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</si>
  <si>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</si>
  <si>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</si>
  <si>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</si>
  <si>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</si>
  <si>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</si>
  <si>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</si>
  <si>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</si>
  <si>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</si>
  <si>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</si>
  <si>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</si>
  <si>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</si>
  <si>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</si>
  <si>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</si>
  <si>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</si>
  <si>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</si>
  <si>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</si>
  <si>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</si>
  <si>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</si>
  <si>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</si>
  <si>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</si>
  <si>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</si>
  <si>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</si>
  <si>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</si>
  <si>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</si>
  <si>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</si>
  <si>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</si>
  <si>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</si>
  <si>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</si>
  <si>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</si>
  <si>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</si>
  <si>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</si>
  <si>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</si>
  <si>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</si>
  <si>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</si>
  <si>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</si>
  <si>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</si>
  <si>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</si>
  <si>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</si>
  <si>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</si>
  <si>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</si>
  <si>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</si>
  <si>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</si>
  <si>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</si>
  <si>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</si>
  <si>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</si>
  <si>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</si>
  <si>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</si>
  <si>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</si>
  <si>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</si>
  <si>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</si>
  <si>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</si>
  <si>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</si>
  <si>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</si>
  <si>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</si>
  <si>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</si>
  <si>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</si>
  <si>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</si>
  <si>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</si>
  <si>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</si>
  <si>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</si>
  <si>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</si>
  <si>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</si>
  <si>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</si>
  <si>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</si>
  <si>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</si>
  <si>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</si>
  <si>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</si>
  <si>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</si>
  <si>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</si>
  <si>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</si>
  <si>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</si>
  <si>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</si>
  <si>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</si>
  <si>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</si>
  <si>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</si>
  <si>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</si>
  <si>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</si>
  <si>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</si>
  <si>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</si>
  <si>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</si>
  <si>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</si>
  <si>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</si>
  <si>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</si>
  <si>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</si>
  <si>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</si>
  <si>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</si>
  <si>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</si>
  <si>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</si>
  <si>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</si>
  <si>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</si>
  <si>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</si>
  <si>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</si>
  <si>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</si>
  <si>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</si>
  <si>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</si>
  <si>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</si>
  <si>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</si>
  <si>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</si>
  <si>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</si>
  <si>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</si>
  <si>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</si>
  <si>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</si>
  <si>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</si>
  <si>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</si>
  <si>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</si>
  <si>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</si>
  <si>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</si>
  <si>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</si>
  <si>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</si>
  <si>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</si>
  <si>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</si>
  <si>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</si>
  <si>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</si>
  <si>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</si>
  <si>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</si>
  <si>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</si>
  <si>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</si>
  <si>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</si>
  <si>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</si>
  <si>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</si>
  <si>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</si>
  <si>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</si>
  <si>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</si>
  <si>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</si>
  <si>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</si>
  <si>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</si>
  <si>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</si>
  <si>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</si>
  <si>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</si>
  <si>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</si>
  <si>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</si>
  <si>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</si>
  <si>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</si>
  <si>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</si>
  <si>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</si>
  <si>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</si>
  <si>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</si>
  <si>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</si>
  <si>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</si>
  <si>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</si>
  <si>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</si>
  <si>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</si>
  <si>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</si>
  <si>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</si>
  <si>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</si>
  <si>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</si>
  <si>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</si>
  <si>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</si>
  <si>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</si>
  <si>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</si>
  <si>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</si>
  <si>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</si>
  <si>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</si>
  <si>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</si>
  <si>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</si>
  <si>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</si>
  <si>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</si>
  <si>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</si>
  <si>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</si>
  <si>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</si>
  <si>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</si>
  <si>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</si>
  <si>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</si>
  <si>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</si>
  <si>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</si>
  <si>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</si>
  <si>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</si>
  <si>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</si>
  <si>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</si>
  <si>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</si>
  <si>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</si>
  <si>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</si>
  <si>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</si>
  <si>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</si>
  <si>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</si>
  <si>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</si>
  <si>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</si>
  <si>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</si>
  <si>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</si>
  <si>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</si>
  <si>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</si>
  <si>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</si>
  <si>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</si>
  <si>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</si>
  <si>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</si>
  <si>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</si>
  <si>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</si>
  <si>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</si>
  <si>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</si>
  <si>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</si>
  <si>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</si>
  <si>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</si>
  <si>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</si>
  <si>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</si>
  <si>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</si>
  <si>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</si>
  <si>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</si>
  <si>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</si>
  <si>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</si>
  <si>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</si>
  <si>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</si>
  <si>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</si>
  <si>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</si>
  <si>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</si>
  <si>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</si>
  <si>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</si>
  <si>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</si>
  <si>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</si>
  <si>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</si>
  <si>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</si>
  <si>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</si>
  <si>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</si>
  <si>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</si>
  <si>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</si>
  <si>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</si>
  <si>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</si>
  <si>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</si>
  <si>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</si>
  <si>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</si>
  <si>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</si>
  <si>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</si>
  <si>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</si>
  <si>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</si>
  <si>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</si>
  <si>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</si>
  <si>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</si>
  <si>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</si>
  <si>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</si>
  <si>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</si>
  <si>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</si>
  <si>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</si>
  <si>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</si>
  <si>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</si>
  <si>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</si>
  <si>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</si>
  <si>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</si>
  <si>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</si>
  <si>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</si>
  <si>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</si>
  <si>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</si>
  <si>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</si>
  <si>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</si>
  <si>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</si>
  <si>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</si>
  <si>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</si>
  <si>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</si>
  <si>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</si>
  <si>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</si>
  <si>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</si>
  <si>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</si>
  <si>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</si>
  <si>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</si>
  <si>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</si>
  <si>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</si>
  <si>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</si>
  <si>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</si>
  <si>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</si>
  <si>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</si>
  <si>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</si>
  <si>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</si>
  <si>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</si>
  <si>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</si>
  <si>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</si>
  <si>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</si>
  <si>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</si>
  <si>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</si>
  <si>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</si>
  <si>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</si>
  <si>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</si>
  <si>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</si>
  <si>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</si>
  <si>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</si>
  <si>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</si>
  <si>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</si>
  <si>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</si>
  <si>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</si>
  <si>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</si>
  <si>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</si>
  <si>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</si>
  <si>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</si>
  <si>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</si>
  <si>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</si>
  <si>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</si>
  <si>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</si>
  <si>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</si>
  <si>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</si>
  <si>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</si>
  <si>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</si>
  <si>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</si>
  <si>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</si>
  <si>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</si>
  <si>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</si>
  <si>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</si>
  <si>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</si>
  <si>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</si>
  <si>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</si>
  <si>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</si>
  <si>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</si>
  <si>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</si>
  <si>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</si>
  <si>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</si>
  <si>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</si>
  <si>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</si>
  <si>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</si>
  <si>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</si>
  <si>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</si>
  <si>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</si>
  <si>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</si>
  <si>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</si>
  <si>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</si>
  <si>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</si>
  <si>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</si>
  <si>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</si>
  <si>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</si>
  <si>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</si>
  <si>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</si>
  <si>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</si>
  <si>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</si>
  <si>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</si>
  <si>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</si>
  <si>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</si>
  <si>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</si>
  <si>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</si>
  <si>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</si>
  <si>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</si>
  <si>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</si>
  <si>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</si>
  <si>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</si>
  <si>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</si>
  <si>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</si>
  <si>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</si>
  <si>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</si>
  <si>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</si>
  <si>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</si>
  <si>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</si>
  <si>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</si>
  <si>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</si>
  <si>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</si>
  <si>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</si>
  <si>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</si>
  <si>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</si>
  <si>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</si>
  <si>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</si>
  <si>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</si>
  <si>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</si>
  <si>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</si>
  <si>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</si>
  <si>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</si>
  <si>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</si>
  <si>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</si>
  <si>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</si>
  <si>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</si>
  <si>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</si>
  <si>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</si>
  <si>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</si>
  <si>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</si>
  <si>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</si>
  <si>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</si>
  <si>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</si>
  <si>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</si>
  <si>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</si>
  <si>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</si>
  <si>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</si>
  <si>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</si>
  <si>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</si>
  <si>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</si>
  <si>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</si>
  <si>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</si>
  <si>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</si>
  <si>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</si>
  <si>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</si>
  <si>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</si>
  <si>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</si>
  <si>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</si>
  <si>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</si>
  <si>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</si>
  <si>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</si>
  <si>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</si>
  <si>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</si>
  <si>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</si>
  <si>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</si>
  <si>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</si>
  <si>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</si>
  <si>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</si>
  <si>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</si>
  <si>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</si>
  <si>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</si>
  <si>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</si>
  <si>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</si>
  <si>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</si>
  <si>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</si>
  <si>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</si>
  <si>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</si>
  <si>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</si>
  <si>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</si>
  <si>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</si>
  <si>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</si>
  <si>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</si>
  <si>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</si>
  <si>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</si>
  <si>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</si>
  <si>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</si>
  <si>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</si>
  <si>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</si>
  <si>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</si>
  <si>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</si>
  <si>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</si>
  <si>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</si>
  <si>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</si>
  <si>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</si>
  <si>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</si>
  <si>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</si>
  <si>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</si>
  <si>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</si>
  <si>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</si>
  <si>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</si>
  <si>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</si>
  <si>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</si>
  <si>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</si>
  <si>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</si>
  <si>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</si>
  <si>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</si>
  <si>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</si>
  <si>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</si>
  <si>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</si>
  <si>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</si>
  <si>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</si>
  <si>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</si>
  <si>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</si>
  <si>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</si>
  <si>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</si>
  <si>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</si>
  <si>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</si>
  <si>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</si>
  <si>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</si>
  <si>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</si>
  <si>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</si>
  <si>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</si>
  <si>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</si>
  <si>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</si>
  <si>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</si>
  <si>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</si>
  <si>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</si>
  <si>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</si>
  <si>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</si>
  <si>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</si>
  <si>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</si>
  <si>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</si>
  <si>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</si>
  <si>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</si>
  <si>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</si>
  <si>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</si>
  <si>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</si>
  <si>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</si>
  <si>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</si>
  <si>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</si>
  <si>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</si>
  <si>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</si>
  <si>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</si>
  <si>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</si>
  <si>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</si>
  <si>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</si>
  <si>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</si>
  <si>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</si>
  <si>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</si>
  <si>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</si>
  <si>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</si>
  <si>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</si>
  <si>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</si>
  <si>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</si>
  <si>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</si>
  <si>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</si>
  <si>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</si>
  <si>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</si>
  <si>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</si>
  <si>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</si>
  <si>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</si>
  <si>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</si>
  <si>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</si>
  <si>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</si>
  <si>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</si>
  <si>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</si>
  <si>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</si>
  <si>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</si>
  <si>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</si>
  <si>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</si>
  <si>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</si>
  <si>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</si>
  <si>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</si>
  <si>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</si>
  <si>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</si>
  <si>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</si>
  <si>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</si>
  <si>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</si>
  <si>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</si>
  <si>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</si>
  <si>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</si>
  <si>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</si>
  <si>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</si>
  <si>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</si>
  <si>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</si>
  <si>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</si>
  <si>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</si>
  <si>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</si>
  <si>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</si>
  <si>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</si>
  <si>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</si>
  <si>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</si>
  <si>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</si>
  <si>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</si>
  <si>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</si>
  <si>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</si>
  <si>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</si>
  <si>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</si>
  <si>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</si>
  <si>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</si>
  <si>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</si>
  <si>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</si>
  <si>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</si>
  <si>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</si>
  <si>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</si>
  <si>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</si>
  <si>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</si>
  <si>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</si>
  <si>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</si>
  <si>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</si>
  <si>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</si>
  <si>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</si>
  <si>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</si>
  <si>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</si>
  <si>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</si>
  <si>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</si>
  <si>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</si>
  <si>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</si>
  <si>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</si>
  <si>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</si>
  <si>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</si>
  <si>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</si>
  <si>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</si>
  <si>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</si>
  <si>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</si>
  <si>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</si>
  <si>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</si>
  <si>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</si>
  <si>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</si>
  <si>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</si>
  <si>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</si>
  <si>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</si>
  <si>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</si>
  <si>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</si>
  <si>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</si>
  <si>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</si>
  <si>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</si>
  <si>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</si>
  <si>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</si>
  <si>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</si>
  <si>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</si>
  <si>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</si>
  <si>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</si>
  <si>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</si>
  <si>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</si>
  <si>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</si>
  <si>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</si>
  <si>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</si>
  <si>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</si>
  <si>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</si>
  <si>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</si>
  <si>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</si>
  <si>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</si>
  <si>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</si>
  <si>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</si>
  <si>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</si>
  <si>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</si>
  <si>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</si>
  <si>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</si>
  <si>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</si>
  <si>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</si>
  <si>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</si>
  <si>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</si>
  <si>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</si>
  <si>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</si>
  <si>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</si>
  <si>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</si>
  <si>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</si>
  <si>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</si>
  <si>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</si>
  <si>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</si>
  <si>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</si>
  <si>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</si>
  <si>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</si>
  <si>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</si>
  <si>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</si>
  <si>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</si>
  <si>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</si>
  <si>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</si>
  <si>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</si>
  <si>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</si>
  <si>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</si>
  <si>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</si>
  <si>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</si>
  <si>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</si>
  <si>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</si>
  <si>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</si>
  <si>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</si>
  <si>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</si>
  <si>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</si>
  <si>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</si>
  <si>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</si>
  <si>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</si>
  <si>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</si>
  <si>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</si>
  <si>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</si>
  <si>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</si>
  <si>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</si>
  <si>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</si>
  <si>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</si>
  <si>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</si>
  <si>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</si>
  <si>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</si>
  <si>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</si>
  <si>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</si>
  <si>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</si>
  <si>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</si>
  <si>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</si>
  <si>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</si>
  <si>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</si>
  <si>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</si>
  <si>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</si>
  <si>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</si>
  <si>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</si>
  <si>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</si>
  <si>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</si>
  <si>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</si>
  <si>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</si>
  <si>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</si>
  <si>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</si>
  <si>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</si>
  <si>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</si>
  <si>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</si>
  <si>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</si>
  <si>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</si>
  <si>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</si>
  <si>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</si>
  <si>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</si>
  <si>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</si>
  <si>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</si>
  <si>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</si>
  <si>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</si>
  <si>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</si>
  <si>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</si>
  <si>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</si>
  <si>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</si>
  <si>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</si>
  <si>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</si>
  <si>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</si>
  <si>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</si>
  <si>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</si>
  <si>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</si>
  <si>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</si>
  <si>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</si>
  <si>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</si>
  <si>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</si>
  <si>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</si>
  <si>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</si>
  <si>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</si>
  <si>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</si>
  <si>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</si>
  <si>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</si>
  <si>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</si>
  <si>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</si>
  <si>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</si>
  <si>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</si>
  <si>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</si>
  <si>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</si>
  <si>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</si>
  <si>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</si>
  <si>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</si>
  <si>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</si>
  <si>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</si>
  <si>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</si>
  <si>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</si>
  <si>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</si>
  <si>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</si>
  <si>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</si>
  <si>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</si>
  <si>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</si>
  <si>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</si>
  <si>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</si>
  <si>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</si>
  <si>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</si>
  <si>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</si>
  <si>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</si>
  <si>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</si>
  <si>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</si>
  <si>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</si>
  <si>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</si>
  <si>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</si>
  <si>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</si>
  <si>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</si>
  <si>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</si>
  <si>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</si>
  <si>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</si>
  <si>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</si>
  <si>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</si>
  <si>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</si>
  <si>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</si>
  <si>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</si>
  <si>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</si>
  <si>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</si>
  <si>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</si>
  <si>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</si>
  <si>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</si>
  <si>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</si>
  <si>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</si>
  <si>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</si>
  <si>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</si>
  <si>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</si>
  <si>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</si>
  <si>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</si>
  <si>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</si>
  <si>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</si>
  <si>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</si>
  <si>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</si>
  <si>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</si>
  <si>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</si>
  <si>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</si>
  <si>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</si>
  <si>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</si>
  <si>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</si>
  <si>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</si>
  <si>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</si>
  <si>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</si>
  <si>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</si>
  <si>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</si>
  <si>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</si>
  <si>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</si>
  <si>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</si>
  <si>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</si>
  <si>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</si>
  <si>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</si>
  <si>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</si>
  <si>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</si>
  <si>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</si>
  <si>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</si>
  <si>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</si>
  <si>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</si>
  <si>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</si>
  <si>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</si>
  <si>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</si>
  <si>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</si>
  <si>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</si>
  <si>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</si>
  <si>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</si>
  <si>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</si>
  <si>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</si>
  <si>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</si>
  <si>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</si>
  <si>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</si>
  <si>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</si>
  <si>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</si>
  <si>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</si>
  <si>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</si>
  <si>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</si>
  <si>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</si>
  <si>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</si>
  <si>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</si>
  <si>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</si>
  <si>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</si>
  <si>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</si>
  <si>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</si>
  <si>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</si>
  <si>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</si>
  <si>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</si>
  <si>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</si>
  <si>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</si>
  <si>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</si>
  <si>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</si>
  <si>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</si>
  <si>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</si>
  <si>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</si>
  <si>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</si>
  <si>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</si>
  <si>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</si>
  <si>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</si>
  <si>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</si>
  <si>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</si>
  <si>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</si>
  <si>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</si>
  <si>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</si>
  <si>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</si>
  <si>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</si>
  <si>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</si>
  <si>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</si>
  <si>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</si>
  <si>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</si>
  <si>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</si>
  <si>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</si>
  <si>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</si>
  <si>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</si>
  <si>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</si>
  <si>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</si>
  <si>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</si>
  <si>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</si>
  <si>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</si>
  <si>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</si>
  <si>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</si>
  <si>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</si>
  <si>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</si>
  <si>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</si>
  <si>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</si>
  <si>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</si>
  <si>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</si>
  <si>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</si>
  <si>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</si>
  <si>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</si>
  <si>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</si>
  <si>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</si>
  <si>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</si>
  <si>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</si>
  <si>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</si>
  <si>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</si>
  <si>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</si>
  <si>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</si>
  <si>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</si>
  <si>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</si>
  <si>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</si>
  <si>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</si>
  <si>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</si>
  <si>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</si>
  <si>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</si>
  <si>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</si>
  <si>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</si>
  <si>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</si>
  <si>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</si>
  <si>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</si>
  <si>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</si>
  <si>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</si>
  <si>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</si>
  <si>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</si>
  <si>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</si>
  <si>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</si>
  <si>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</si>
  <si>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</si>
  <si>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</si>
  <si>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</si>
  <si>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</si>
  <si>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</si>
  <si>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</si>
  <si>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</si>
  <si>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</si>
  <si>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</si>
  <si>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</si>
  <si>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</si>
  <si>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</si>
  <si>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</si>
  <si>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</si>
  <si>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</si>
  <si>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</si>
  <si>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</si>
  <si>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</si>
  <si>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</si>
  <si>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</si>
  <si>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</si>
  <si>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</si>
  <si>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</si>
  <si>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</si>
  <si>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</si>
  <si>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</si>
  <si>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</si>
  <si>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</si>
  <si>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</si>
  <si>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</si>
  <si>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</si>
  <si>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</si>
  <si>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</si>
  <si>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</si>
  <si>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</si>
  <si>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</si>
  <si>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</si>
  <si>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</si>
  <si>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</si>
  <si>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</si>
  <si>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</si>
  <si>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</si>
  <si>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</si>
  <si>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</si>
  <si>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</si>
  <si>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</si>
  <si>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</si>
  <si>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</si>
  <si>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</si>
  <si>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</si>
  <si>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</si>
  <si>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</si>
  <si>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</si>
  <si>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</si>
  <si>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</si>
  <si>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</si>
  <si>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</si>
  <si>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</si>
  <si>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</si>
  <si>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</si>
  <si>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</si>
  <si>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</si>
  <si>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</si>
  <si>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</si>
  <si>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</si>
  <si>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</si>
  <si>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</si>
  <si>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</si>
  <si>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</si>
  <si>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</si>
  <si>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</si>
  <si>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</si>
  <si>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</si>
  <si>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</si>
  <si>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</si>
  <si>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</si>
  <si>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</si>
  <si>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</si>
  <si>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</si>
  <si>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</si>
  <si>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</si>
  <si>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</si>
  <si>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</si>
  <si>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</si>
  <si>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</si>
  <si>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</si>
  <si>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</si>
  <si>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</si>
  <si>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</si>
  <si>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</si>
  <si>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</si>
  <si>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</si>
  <si>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</si>
  <si>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</si>
  <si>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</si>
  <si>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</si>
  <si>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</si>
  <si>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</si>
  <si>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</si>
  <si>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</si>
  <si>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</si>
  <si>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</si>
  <si>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</si>
  <si>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</si>
  <si>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</si>
  <si>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</si>
  <si>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</si>
  <si>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</si>
  <si>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</si>
  <si>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</si>
  <si>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</si>
  <si>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</si>
  <si>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</si>
  <si>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</si>
  <si>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</si>
  <si>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</si>
  <si>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</si>
  <si>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</si>
  <si>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</si>
  <si>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</si>
  <si>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</si>
  <si>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</si>
  <si>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</si>
  <si>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</si>
  <si>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</si>
  <si>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</si>
  <si>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</si>
  <si>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</si>
  <si>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</si>
  <si>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</si>
  <si>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</si>
  <si>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</si>
  <si>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</si>
  <si>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</si>
  <si>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</si>
  <si>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</si>
  <si>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</si>
  <si>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</si>
  <si>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</si>
  <si>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</si>
  <si>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</si>
  <si>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</si>
  <si>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</si>
  <si>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</si>
  <si>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</si>
  <si>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</si>
  <si>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</si>
  <si>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</si>
  <si>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</si>
  <si>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</si>
  <si>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</si>
  <si>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</si>
  <si>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</si>
  <si>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</si>
  <si>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</si>
  <si>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</si>
  <si>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</si>
  <si>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</si>
  <si>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</si>
  <si>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</si>
  <si>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</si>
  <si>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</si>
  <si>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</si>
  <si>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</si>
  <si>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</si>
  <si>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</si>
  <si>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</si>
  <si>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</si>
  <si>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</si>
  <si>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</si>
  <si>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</si>
  <si>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</si>
  <si>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</si>
  <si>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</si>
  <si>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</si>
  <si>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</si>
  <si>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</si>
  <si>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</si>
  <si>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</si>
  <si>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</si>
  <si>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</si>
  <si>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</si>
  <si>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</si>
  <si>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</si>
  <si>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</si>
  <si>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</si>
  <si>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</si>
  <si>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</si>
  <si>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</si>
  <si>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</si>
  <si>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</si>
  <si>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</si>
  <si>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</si>
  <si>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</si>
  <si>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</si>
  <si>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</si>
  <si>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</si>
  <si>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</si>
  <si>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</si>
  <si>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</si>
  <si>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</si>
  <si>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</si>
  <si>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</si>
  <si>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</si>
  <si>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</si>
  <si>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</si>
  <si>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</si>
  <si>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</si>
  <si>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</si>
  <si>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</si>
  <si>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</si>
  <si>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</si>
  <si>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</si>
  <si>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</si>
  <si>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</si>
  <si>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</si>
  <si>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</si>
  <si>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</si>
  <si>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</si>
  <si>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</si>
  <si>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</si>
  <si>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</si>
  <si>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</si>
  <si>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</si>
  <si>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</si>
  <si>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</si>
  <si>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</si>
  <si>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</si>
  <si>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</si>
  <si>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</si>
  <si>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</si>
  <si>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</si>
  <si>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</si>
  <si>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</si>
  <si>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</si>
  <si>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</si>
  <si>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</si>
  <si>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</si>
  <si>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</si>
  <si>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</si>
  <si>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</si>
  <si>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</si>
  <si>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</si>
  <si>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</si>
  <si>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</si>
  <si>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</si>
  <si>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</si>
  <si>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</si>
  <si>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</si>
  <si>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</si>
  <si>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</si>
  <si>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</si>
  <si>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</si>
  <si>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</si>
  <si>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</si>
  <si>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</si>
  <si>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</si>
  <si>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</si>
  <si>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</si>
  <si>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</si>
  <si>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</si>
  <si>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</si>
  <si>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</si>
  <si>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</si>
  <si>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</si>
  <si>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</si>
  <si>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</si>
  <si>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</si>
  <si>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</si>
  <si>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</si>
  <si>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</si>
  <si>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</si>
  <si>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</si>
  <si>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</si>
  <si>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</si>
  <si>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</si>
  <si>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</si>
  <si>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</si>
  <si>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</si>
  <si>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</si>
  <si>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</si>
  <si>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</si>
  <si>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</si>
  <si>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</si>
  <si>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</si>
  <si>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</si>
  <si>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</si>
  <si>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</si>
  <si>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</si>
  <si>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</si>
  <si>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</si>
  <si>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</si>
  <si>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</si>
  <si>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</si>
  <si>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</si>
  <si>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</si>
  <si>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</si>
  <si>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</si>
  <si>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</si>
  <si>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</si>
  <si>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</si>
  <si>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</si>
  <si>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</si>
  <si>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</si>
  <si>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</si>
  <si>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</si>
  <si>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</si>
  <si>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</si>
  <si>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</si>
  <si>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</si>
  <si>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</si>
  <si>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</si>
  <si>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</si>
  <si>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</si>
  <si>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</si>
  <si>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</si>
  <si>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</si>
  <si>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</si>
  <si>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</si>
  <si>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</si>
  <si>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</si>
  <si>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</si>
  <si>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</si>
  <si>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</si>
  <si>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</si>
  <si>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</si>
  <si>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</si>
  <si>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</si>
  <si>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</si>
  <si>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</si>
  <si>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</si>
  <si>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</si>
  <si>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</si>
  <si>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</si>
  <si>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</si>
  <si>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</si>
  <si>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</si>
  <si>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</si>
  <si>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</si>
  <si>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</si>
  <si>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</si>
  <si>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</si>
  <si>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</si>
  <si>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</si>
  <si>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</si>
  <si>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</si>
  <si>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</si>
  <si>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</si>
  <si>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</si>
  <si>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</si>
  <si>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</si>
  <si>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</si>
  <si>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</si>
  <si>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</si>
  <si>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</si>
  <si>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</si>
  <si>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</si>
  <si>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</si>
  <si>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</si>
  <si>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</si>
  <si>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</si>
  <si>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</si>
  <si>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</si>
  <si>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</si>
  <si>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</si>
  <si>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</si>
  <si>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</si>
  <si>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</si>
  <si>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</si>
  <si>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</si>
  <si>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</si>
  <si>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</si>
  <si>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</si>
  <si>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</si>
  <si>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</si>
  <si>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</si>
  <si>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</si>
  <si>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</si>
  <si>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</si>
  <si>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</si>
  <si>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</si>
  <si>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</si>
  <si>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</si>
  <si>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</si>
  <si>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</si>
  <si>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</si>
  <si>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</si>
  <si>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</si>
  <si>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</si>
  <si>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</si>
  <si>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</si>
  <si>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</si>
  <si>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</si>
  <si>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</si>
  <si>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</si>
  <si>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</si>
  <si>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</si>
  <si>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</si>
  <si>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</si>
  <si>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</si>
  <si>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</si>
  <si>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</si>
  <si>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</si>
  <si>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</si>
  <si>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</si>
  <si>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</si>
  <si>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</si>
  <si>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</si>
  <si>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</si>
  <si>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</si>
  <si>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</si>
  <si>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</si>
  <si>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</si>
  <si>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</si>
  <si>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</si>
  <si>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</si>
  <si>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</si>
  <si>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</si>
  <si>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</si>
  <si>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</si>
  <si>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</si>
  <si>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</si>
  <si>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</si>
  <si>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</si>
  <si>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</si>
  <si>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</si>
  <si>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</si>
  <si>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</si>
  <si>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</si>
  <si>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</si>
  <si>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</si>
  <si>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</si>
  <si>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</si>
  <si>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</si>
  <si>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</si>
  <si>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</si>
  <si>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</si>
  <si>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</si>
  <si>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</si>
  <si>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</si>
  <si>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</si>
  <si>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</si>
  <si>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</si>
  <si>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</si>
  <si>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</si>
  <si>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</si>
  <si>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</si>
  <si>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</si>
  <si>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</si>
  <si>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</si>
  <si>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</si>
  <si>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</si>
  <si>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</si>
  <si>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</si>
  <si>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</si>
  <si>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</si>
  <si>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</si>
  <si>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</si>
  <si>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</si>
  <si>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</si>
  <si>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</si>
  <si>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</si>
  <si>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</si>
  <si>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</si>
  <si>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</si>
  <si>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</si>
  <si>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</si>
  <si>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</si>
  <si>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</si>
  <si>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</si>
  <si>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</si>
  <si>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</si>
  <si>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</si>
  <si>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</si>
  <si>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</si>
  <si>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</si>
  <si>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</si>
  <si>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</si>
  <si>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</si>
  <si>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</si>
  <si>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</si>
  <si>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</si>
  <si>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</si>
  <si>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</si>
  <si>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</si>
  <si>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</si>
  <si>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</si>
  <si>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</si>
  <si>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</si>
  <si>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</si>
  <si>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</si>
  <si>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</si>
  <si>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</si>
  <si>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</si>
  <si>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</si>
  <si>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</si>
  <si>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</si>
  <si>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</si>
  <si>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</si>
  <si>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</si>
  <si>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</si>
  <si>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</si>
  <si>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</si>
  <si>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</si>
  <si>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</si>
  <si>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</si>
  <si>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</si>
  <si>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</si>
  <si>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</si>
  <si>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</si>
  <si>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</si>
  <si>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</si>
  <si>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</si>
  <si>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</si>
  <si>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</si>
  <si>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</si>
  <si>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</si>
  <si>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</si>
  <si>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</si>
  <si>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</si>
  <si>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</si>
  <si>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</si>
  <si>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</si>
  <si>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</si>
  <si>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</si>
  <si>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</si>
  <si>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</si>
  <si>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</si>
  <si>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</si>
  <si>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</si>
  <si>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</si>
  <si>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</si>
  <si>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</si>
  <si>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</si>
  <si>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</si>
  <si>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</si>
  <si>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</si>
  <si>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</si>
  <si>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</si>
  <si>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</si>
  <si>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</si>
  <si>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</si>
  <si>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</si>
  <si>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</si>
  <si>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</si>
  <si>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</si>
  <si>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</si>
  <si>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</si>
  <si>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</si>
  <si>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</si>
  <si>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</si>
  <si>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</si>
  <si>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</si>
  <si>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</si>
  <si>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</si>
  <si>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</si>
  <si>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</si>
  <si>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</si>
  <si>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</si>
  <si>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</si>
  <si>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</si>
  <si>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</si>
  <si>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</si>
  <si>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</si>
  <si>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</si>
  <si>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</si>
  <si>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</si>
  <si>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</si>
  <si>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</si>
  <si>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</si>
  <si>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</si>
  <si>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</si>
  <si>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</si>
  <si>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</si>
  <si>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</si>
  <si>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</si>
  <si>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</si>
  <si>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</si>
  <si>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</si>
  <si>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</si>
  <si>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</si>
  <si>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</si>
  <si>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</si>
  <si>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</si>
  <si>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</si>
  <si>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</si>
  <si>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</si>
  <si>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</si>
  <si>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</si>
  <si>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</si>
  <si>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</si>
  <si>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</si>
  <si>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</si>
  <si>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</si>
  <si>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</si>
  <si>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</si>
  <si>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</si>
  <si>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</si>
  <si>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</si>
  <si>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</si>
  <si>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</si>
  <si>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</si>
  <si>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</si>
  <si>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</si>
  <si>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</si>
  <si>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</si>
  <si>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</si>
  <si>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</si>
  <si>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</si>
  <si>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</si>
  <si>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</si>
  <si>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</si>
  <si>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</si>
  <si>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</si>
  <si>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</si>
  <si>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</si>
  <si>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</si>
  <si>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</si>
  <si>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</si>
  <si>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</si>
  <si>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</si>
  <si>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</si>
  <si>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</si>
  <si>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</si>
  <si>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</si>
  <si>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</si>
  <si>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</si>
  <si>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</si>
  <si>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</si>
  <si>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</si>
  <si>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</si>
  <si>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</si>
  <si>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</si>
  <si>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</si>
  <si>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</si>
  <si>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</si>
  <si>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</si>
  <si>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</si>
  <si>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</si>
  <si>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</si>
  <si>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</si>
  <si>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</si>
  <si>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</si>
  <si>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</si>
  <si>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</si>
  <si>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</si>
  <si>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</si>
  <si>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</si>
  <si>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</si>
  <si>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</si>
  <si>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</si>
  <si>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</si>
  <si>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</si>
  <si>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</si>
  <si>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</si>
  <si>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</si>
  <si>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</si>
  <si>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</si>
  <si>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</si>
  <si>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</si>
  <si>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</si>
  <si>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</si>
  <si>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</si>
  <si>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</si>
  <si>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</si>
  <si>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</si>
  <si>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</si>
  <si>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</si>
  <si>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</si>
  <si>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</si>
  <si>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</si>
  <si>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</si>
  <si>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</si>
  <si>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</si>
  <si>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</si>
  <si>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</si>
  <si>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</si>
  <si>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</si>
  <si>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</si>
  <si>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</si>
  <si>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</si>
  <si>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</si>
  <si>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</si>
  <si>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</si>
  <si>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</si>
  <si>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</si>
  <si>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</si>
  <si>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</si>
  <si>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</si>
  <si>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</si>
  <si>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</si>
  <si>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</si>
  <si>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</si>
  <si>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</si>
  <si>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</si>
  <si>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</si>
  <si>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</si>
  <si>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</si>
  <si>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</si>
  <si>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</si>
  <si>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</si>
  <si>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</si>
  <si>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</si>
  <si>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</si>
  <si>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</si>
  <si>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</si>
  <si>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</si>
  <si>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</si>
  <si>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</si>
  <si>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</si>
  <si>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</si>
  <si>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</si>
  <si>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</si>
  <si>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</si>
  <si>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</si>
  <si>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</si>
  <si>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</si>
  <si>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</si>
  <si>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</si>
  <si>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</si>
  <si>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</si>
  <si>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</si>
  <si>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</si>
  <si>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</si>
  <si>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</si>
  <si>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</si>
  <si>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</si>
  <si>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</si>
  <si>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</si>
  <si>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</si>
  <si>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</si>
  <si>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</si>
  <si>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</si>
  <si>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</si>
  <si>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</si>
  <si>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</si>
  <si>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</si>
  <si>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</si>
  <si>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</si>
  <si>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</si>
  <si>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</si>
  <si>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</si>
  <si>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</si>
  <si>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</si>
  <si>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</si>
  <si>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</si>
  <si>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</si>
  <si>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</si>
  <si>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</si>
  <si>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</si>
  <si>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</si>
  <si>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</si>
  <si>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</si>
  <si>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</si>
  <si>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</si>
  <si>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</si>
  <si>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</si>
  <si>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</si>
  <si>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</si>
  <si>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</si>
  <si>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</si>
  <si>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</si>
  <si>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</si>
  <si>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</si>
  <si>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</si>
  <si>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</si>
  <si>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</si>
  <si>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</si>
  <si>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</si>
  <si>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</si>
  <si>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</si>
  <si>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</si>
  <si>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</si>
  <si>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</si>
  <si>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</si>
  <si>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</si>
  <si>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</si>
  <si>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</si>
  <si>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</si>
  <si>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</si>
  <si>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</si>
  <si>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</si>
  <si>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</si>
  <si>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</si>
  <si>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</si>
  <si>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</si>
  <si>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</si>
  <si>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</si>
  <si>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</si>
  <si>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</si>
  <si>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</si>
  <si>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</si>
  <si>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</si>
  <si>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</si>
  <si>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</si>
  <si>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</si>
  <si>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</si>
  <si>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</si>
  <si>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</si>
  <si>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</si>
  <si>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</si>
  <si>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</si>
  <si>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</si>
  <si>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</si>
  <si>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</si>
  <si>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</si>
  <si>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</si>
  <si>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</si>
  <si>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</si>
  <si>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</si>
  <si>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</si>
  <si>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</si>
  <si>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</si>
  <si>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</si>
  <si>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</si>
  <si>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</si>
  <si>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</si>
  <si>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</si>
  <si>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</si>
  <si>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</si>
  <si>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</si>
  <si>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</si>
  <si>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</si>
  <si>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</si>
  <si>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</si>
  <si>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</si>
  <si>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</si>
  <si>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</si>
  <si>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</si>
  <si>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</si>
  <si>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</si>
  <si>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</si>
  <si>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</si>
  <si>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</si>
  <si>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</si>
  <si>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</si>
  <si>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</si>
  <si>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</si>
  <si>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</si>
  <si>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</si>
  <si>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</si>
  <si>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</si>
  <si>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</si>
  <si>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</si>
  <si>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</si>
  <si>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</si>
  <si>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</si>
  <si>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</si>
  <si>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</si>
  <si>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</si>
  <si>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</si>
  <si>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</si>
  <si>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</si>
  <si>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</si>
  <si>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</si>
  <si>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</si>
  <si>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</si>
  <si>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</si>
  <si>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</si>
  <si>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</si>
  <si>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</si>
  <si>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</si>
  <si>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</si>
  <si>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</si>
  <si>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</si>
  <si>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</si>
  <si>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</si>
  <si>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</si>
  <si>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</si>
  <si>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</si>
  <si>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</si>
  <si>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</si>
  <si>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</si>
  <si>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</si>
  <si>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</si>
  <si>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</si>
  <si>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</si>
  <si>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</si>
  <si>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</si>
  <si>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</si>
  <si>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</si>
  <si>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</si>
  <si>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</si>
  <si>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</si>
  <si>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</si>
  <si>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</si>
  <si>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</si>
  <si>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</si>
  <si>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</si>
  <si>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</si>
  <si>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</si>
  <si>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</si>
  <si>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</si>
  <si>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</si>
  <si>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</si>
  <si>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</si>
  <si>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</si>
  <si>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</si>
  <si>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</si>
  <si>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</si>
  <si>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</si>
  <si>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</si>
  <si>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</si>
  <si>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</si>
  <si>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</si>
  <si>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</si>
  <si>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</si>
  <si>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</si>
  <si>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</si>
  <si>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</si>
  <si>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</si>
  <si>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</si>
  <si>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</si>
  <si>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</si>
  <si>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</si>
  <si>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</si>
  <si>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</si>
  <si>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</si>
  <si>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</si>
  <si>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</si>
  <si>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</si>
  <si>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</si>
  <si>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</si>
  <si>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</si>
  <si>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</si>
  <si>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</si>
  <si>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</si>
  <si>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</si>
  <si>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</si>
  <si>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</si>
  <si>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</si>
  <si>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</si>
  <si>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</si>
  <si>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</si>
  <si>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</si>
  <si>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</si>
  <si>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</si>
  <si>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</si>
  <si>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</si>
  <si>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</si>
  <si>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</si>
  <si>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</si>
  <si>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</si>
  <si>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</si>
  <si>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</si>
  <si>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</si>
  <si>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</si>
  <si>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</si>
  <si>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</si>
  <si>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</si>
  <si>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</si>
  <si>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</si>
  <si>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</si>
  <si>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</si>
  <si>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</si>
  <si>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</si>
  <si>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</si>
  <si>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</si>
  <si>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</si>
  <si>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</si>
  <si>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</si>
  <si>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</si>
  <si>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</si>
  <si>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</si>
  <si>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</si>
  <si>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</si>
  <si>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</si>
  <si>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</si>
  <si>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</si>
  <si>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</si>
  <si>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</si>
  <si>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</si>
  <si>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</si>
  <si>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</si>
  <si>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</si>
  <si>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</si>
  <si>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</si>
  <si>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</si>
  <si>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</si>
  <si>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</si>
  <si>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</si>
  <si>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</si>
  <si>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</si>
  <si>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</si>
  <si>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</si>
  <si>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</si>
  <si>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</si>
  <si>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</si>
  <si>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</si>
  <si>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</si>
  <si>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</si>
  <si>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</si>
  <si>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</si>
  <si>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</si>
  <si>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</si>
  <si>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</si>
  <si>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</si>
  <si>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</si>
  <si>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</si>
  <si>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</si>
  <si>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</si>
  <si>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</si>
  <si>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</si>
  <si>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</si>
  <si>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</si>
  <si>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</si>
  <si>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</si>
  <si>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</si>
  <si>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</si>
  <si>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</si>
  <si>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</si>
  <si>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</si>
  <si>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</si>
  <si>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</si>
  <si>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</si>
  <si>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</si>
  <si>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</si>
  <si>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</si>
  <si>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</si>
  <si>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</si>
  <si>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</si>
  <si>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</si>
  <si>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</si>
  <si>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</si>
  <si>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</si>
  <si>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</si>
  <si>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</si>
  <si>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</si>
  <si>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</si>
  <si>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</si>
  <si>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</si>
  <si>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</si>
  <si>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</si>
  <si>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</si>
  <si>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</si>
  <si>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</si>
  <si>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</si>
  <si>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</si>
  <si>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</si>
  <si>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</si>
  <si>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</si>
  <si>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</si>
  <si>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</si>
  <si>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</si>
  <si>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</si>
  <si>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</si>
  <si>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</si>
  <si>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</si>
  <si>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</si>
  <si>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</si>
  <si>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</si>
  <si>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</si>
  <si>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</si>
  <si>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</si>
  <si>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</si>
  <si>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</si>
  <si>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</si>
  <si>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</si>
  <si>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</si>
  <si>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</si>
  <si>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</si>
  <si>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</si>
  <si>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</si>
  <si>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</si>
  <si>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</si>
  <si>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</si>
  <si>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</si>
  <si>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</si>
  <si>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</si>
  <si>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</si>
  <si>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</si>
  <si>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</si>
  <si>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</si>
  <si>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</si>
  <si>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</si>
  <si>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</si>
  <si>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</si>
  <si>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</si>
  <si>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</si>
  <si>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</si>
  <si>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</si>
  <si>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</si>
  <si>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</si>
  <si>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</si>
  <si>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</si>
  <si>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</si>
  <si>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</si>
  <si>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</si>
  <si>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</si>
  <si>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</si>
  <si>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</si>
  <si>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</si>
  <si>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</si>
  <si>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</si>
  <si>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</si>
  <si>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</si>
  <si>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</si>
  <si>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</si>
  <si>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</si>
  <si>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</si>
  <si>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</si>
  <si>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</si>
  <si>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</si>
  <si>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</si>
  <si>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</si>
  <si>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</si>
  <si>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</si>
  <si>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</si>
  <si>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</si>
  <si>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</si>
  <si>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</si>
  <si>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</si>
  <si>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</si>
  <si>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</si>
  <si>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</si>
  <si>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</si>
  <si>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</si>
  <si>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</si>
  <si>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</si>
  <si>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</si>
  <si>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</si>
  <si>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</si>
  <si>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</si>
  <si>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</si>
  <si>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</si>
  <si>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</si>
  <si>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</si>
  <si>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</si>
  <si>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</si>
  <si>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</si>
  <si>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</si>
  <si>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</si>
  <si>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</si>
  <si>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</si>
  <si>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</si>
  <si>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</si>
  <si>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</si>
  <si>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</si>
  <si>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</si>
  <si>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</si>
  <si>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</si>
  <si>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</si>
  <si>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</si>
  <si>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</si>
  <si>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</si>
  <si>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</si>
  <si>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</si>
  <si>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</si>
  <si>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</si>
  <si>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</si>
  <si>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</si>
  <si>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</si>
  <si>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</si>
  <si>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</si>
  <si>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</si>
  <si>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</si>
  <si>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</si>
  <si>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</si>
  <si>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</si>
  <si>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</si>
  <si>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</si>
  <si>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</si>
  <si>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</si>
  <si>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</si>
  <si>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</si>
  <si>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</si>
  <si>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</si>
  <si>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</si>
  <si>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</si>
  <si>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</si>
  <si>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</si>
  <si>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</si>
  <si>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</si>
  <si>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</si>
  <si>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</si>
  <si>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</si>
  <si>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</si>
  <si>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</si>
  <si>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</si>
  <si>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</si>
  <si>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</si>
  <si>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</si>
  <si>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</si>
  <si>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</si>
  <si>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</si>
  <si>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</si>
  <si>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</si>
  <si>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</si>
  <si>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</si>
  <si>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</si>
  <si>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</si>
  <si>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</si>
  <si>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</si>
  <si>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</si>
  <si>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</si>
  <si>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</si>
  <si>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</si>
  <si>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</si>
  <si>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</si>
  <si>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</si>
  <si>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</si>
  <si>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</si>
  <si>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</si>
  <si>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</si>
  <si>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</si>
  <si>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</si>
  <si>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</si>
  <si>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</si>
  <si>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</si>
  <si>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</si>
  <si>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</si>
  <si>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</si>
  <si>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</si>
  <si>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</si>
  <si>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</si>
  <si>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</si>
  <si>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</si>
  <si>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</si>
  <si>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</si>
  <si>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</si>
  <si>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</si>
  <si>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</si>
  <si>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</si>
  <si>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</si>
  <si>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</si>
  <si>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</si>
  <si>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</si>
  <si>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</si>
  <si>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</si>
  <si>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</si>
  <si>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</si>
  <si>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</si>
  <si>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</si>
  <si>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</si>
  <si>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</si>
  <si>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</si>
  <si>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</si>
  <si>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</si>
  <si>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</si>
  <si>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</si>
  <si>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</si>
  <si>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</si>
  <si>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</si>
  <si>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</si>
  <si>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</si>
  <si>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</si>
  <si>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</si>
  <si>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</si>
  <si>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</si>
  <si>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</si>
  <si>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</si>
  <si>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</si>
  <si>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</si>
  <si>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</si>
  <si>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</si>
  <si>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</si>
  <si>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</si>
  <si>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</si>
  <si>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</si>
  <si>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</si>
  <si>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</si>
  <si>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</si>
  <si>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</si>
  <si>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</si>
  <si>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</si>
  <si>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</si>
  <si>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</si>
  <si>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</si>
  <si>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</si>
  <si>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</si>
  <si>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</si>
  <si>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</si>
  <si>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</si>
  <si>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</si>
  <si>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</si>
  <si>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</si>
  <si>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</si>
  <si>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</si>
  <si>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</si>
  <si>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</si>
  <si>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</si>
  <si>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</si>
  <si>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</si>
  <si>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</si>
  <si>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</si>
  <si>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</si>
  <si>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</si>
  <si>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</si>
  <si>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</si>
  <si>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</si>
  <si>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</si>
  <si>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</si>
  <si>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</si>
  <si>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</si>
  <si>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</si>
  <si>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</si>
  <si>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</si>
  <si>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</si>
  <si>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</si>
  <si>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</si>
  <si>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</si>
  <si>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</si>
  <si>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</si>
  <si>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</si>
  <si>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</si>
  <si>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</si>
  <si>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</si>
  <si>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</si>
  <si>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</si>
  <si>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</si>
  <si>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</si>
  <si>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</si>
  <si>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</si>
  <si>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</si>
  <si>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</si>
  <si>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</si>
  <si>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</si>
  <si>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</si>
  <si>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</si>
  <si>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</si>
  <si>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</si>
  <si>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</si>
  <si>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</si>
  <si>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</si>
  <si>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</si>
  <si>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</si>
  <si>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</si>
  <si>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</si>
  <si>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</si>
  <si>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</si>
  <si>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</si>
  <si>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</si>
  <si>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</si>
  <si>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</si>
  <si>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</si>
  <si>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</si>
  <si>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</si>
  <si>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</si>
  <si>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</si>
  <si>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</si>
  <si>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</si>
  <si>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</si>
  <si>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</si>
  <si>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</si>
  <si>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</si>
  <si>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</si>
  <si>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</si>
  <si>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</si>
  <si>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</si>
  <si>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</si>
  <si>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</si>
  <si>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</si>
  <si>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</si>
  <si>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</si>
  <si>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</si>
  <si>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</si>
  <si>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</si>
  <si>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</si>
  <si>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</si>
  <si>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</si>
  <si>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</si>
  <si>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</si>
  <si>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</si>
  <si>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</si>
  <si>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</si>
  <si>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</si>
  <si>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</si>
  <si>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</si>
  <si>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</si>
  <si>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</si>
  <si>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</si>
  <si>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</si>
  <si>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</si>
  <si>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</si>
  <si>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</si>
  <si>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</si>
  <si>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</si>
  <si>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</si>
  <si>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</si>
  <si>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</si>
  <si>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</si>
  <si>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</si>
  <si>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</si>
  <si>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</si>
  <si>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</si>
  <si>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</si>
  <si>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</si>
  <si>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</si>
  <si>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</si>
  <si>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</si>
  <si>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</si>
  <si>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</si>
  <si>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</si>
  <si>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</si>
  <si>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</si>
  <si>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</si>
  <si>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</si>
  <si>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</si>
  <si>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</si>
  <si>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</si>
  <si>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</si>
  <si>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</si>
  <si>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</si>
  <si>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</si>
  <si>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</si>
  <si>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</si>
  <si>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</si>
  <si>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</si>
  <si>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</si>
  <si>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</si>
  <si>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</si>
  <si>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</si>
  <si>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</si>
  <si>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</si>
  <si>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</si>
  <si>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</si>
  <si>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</si>
  <si>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</si>
  <si>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</si>
  <si>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</si>
  <si>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</si>
  <si>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</si>
  <si>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</si>
  <si>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</si>
  <si>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</si>
  <si>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</si>
  <si>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</si>
  <si>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</si>
  <si>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</si>
  <si>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</si>
  <si>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</si>
  <si>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</si>
  <si>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</si>
  <si>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</si>
  <si>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</si>
  <si>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</si>
  <si>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</si>
  <si>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</si>
  <si>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</si>
  <si>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</si>
  <si>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</si>
  <si>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</si>
  <si>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</si>
  <si>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</si>
  <si>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</si>
  <si>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</si>
  <si>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</si>
  <si>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</si>
  <si>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</si>
  <si>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</si>
  <si>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</si>
  <si>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</si>
  <si>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</si>
  <si>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</si>
  <si>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</si>
  <si>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</si>
  <si>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</si>
  <si>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</si>
  <si>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</si>
  <si>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</si>
  <si>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</si>
  <si>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</si>
  <si>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</si>
  <si>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</si>
  <si>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</si>
  <si>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</si>
  <si>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</si>
  <si>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</si>
  <si>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</si>
  <si>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</si>
  <si>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</si>
  <si>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</si>
  <si>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</si>
  <si>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</si>
  <si>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</si>
  <si>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</si>
  <si>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</si>
  <si>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</si>
  <si>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</si>
  <si>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</si>
  <si>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</si>
  <si>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</si>
  <si>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</si>
  <si>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</si>
  <si>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</si>
  <si>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</si>
  <si>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</si>
  <si>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</si>
  <si>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</si>
  <si>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</si>
  <si>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</si>
  <si>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</si>
  <si>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</si>
  <si>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</si>
  <si>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</si>
  <si>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</si>
  <si>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</si>
  <si>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</si>
  <si>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</si>
  <si>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</si>
  <si>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</si>
  <si>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</si>
  <si>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</si>
  <si>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</si>
  <si>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</si>
  <si>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</si>
  <si>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</si>
  <si>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</si>
  <si>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</si>
  <si>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</si>
  <si>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</si>
  <si>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</si>
  <si>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</si>
  <si>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</si>
  <si>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</si>
  <si>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</si>
  <si>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</si>
  <si>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</si>
  <si>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</si>
  <si>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</si>
  <si>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</si>
  <si>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</si>
  <si>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</si>
  <si>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</si>
  <si>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</si>
  <si>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</si>
  <si>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</si>
  <si>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</si>
  <si>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</si>
  <si>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</si>
  <si>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</si>
  <si>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</si>
  <si>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</si>
  <si>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</si>
  <si>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</si>
  <si>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</si>
  <si>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</si>
  <si>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</si>
  <si>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</si>
  <si>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</si>
  <si>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</si>
  <si>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</si>
  <si>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</si>
  <si>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</si>
  <si>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</si>
  <si>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</si>
  <si>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</si>
  <si>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</si>
  <si>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</si>
  <si>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</si>
  <si>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</si>
  <si>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</si>
  <si>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</si>
  <si>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</si>
  <si>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</si>
  <si>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</si>
  <si>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</si>
  <si>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</si>
  <si>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</si>
  <si>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</si>
  <si>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</si>
  <si>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</si>
  <si>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</si>
  <si>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</si>
  <si>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</si>
  <si>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</si>
  <si>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</si>
  <si>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</si>
  <si>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</si>
  <si>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</si>
  <si>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</si>
  <si>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</si>
  <si>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</si>
  <si>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</si>
  <si>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</si>
  <si>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</si>
  <si>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</si>
  <si>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</si>
  <si>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</si>
  <si>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</si>
  <si>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</si>
  <si>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</si>
  <si>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</si>
  <si>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</si>
  <si>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</si>
  <si>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</si>
  <si>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</si>
  <si>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</si>
  <si>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</si>
  <si>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</si>
  <si>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</si>
  <si>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</si>
  <si>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</si>
  <si>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</si>
  <si>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</si>
  <si>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</si>
  <si>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</si>
  <si>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</si>
  <si>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</si>
  <si>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</si>
  <si>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</si>
  <si>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</si>
  <si>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</si>
  <si>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</si>
  <si>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</si>
  <si>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</si>
  <si>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</si>
  <si>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</si>
  <si>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</si>
  <si>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</si>
  <si>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</si>
  <si>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</si>
  <si>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</si>
  <si>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</si>
  <si>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</si>
  <si>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</si>
  <si>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</si>
  <si>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</si>
  <si>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</si>
  <si>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</si>
  <si>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</si>
  <si>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</si>
  <si>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</si>
  <si>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</si>
  <si>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</si>
  <si>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</si>
  <si>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</si>
  <si>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</si>
  <si>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</si>
  <si>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</si>
  <si>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</si>
  <si>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</si>
  <si>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</si>
  <si>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</si>
  <si>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</si>
  <si>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</si>
  <si>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</si>
  <si>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</si>
  <si>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</si>
  <si>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</si>
  <si>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</si>
  <si>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</si>
  <si>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</si>
  <si>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</si>
  <si>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</si>
  <si>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</si>
  <si>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</si>
  <si>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</si>
  <si>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</si>
  <si>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</si>
  <si>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</si>
  <si>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</si>
  <si>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</si>
  <si>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</si>
  <si>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</si>
  <si>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</si>
  <si>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</si>
  <si>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</si>
  <si>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</si>
  <si>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</si>
  <si>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</si>
  <si>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</si>
  <si>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</si>
  <si>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</si>
  <si>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</si>
  <si>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</si>
  <si>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</si>
  <si>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</si>
  <si>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</si>
  <si>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</si>
  <si>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</si>
  <si>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</si>
  <si>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</si>
  <si>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</si>
  <si>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</si>
  <si>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</si>
  <si>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</si>
  <si>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</si>
  <si>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</si>
  <si>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</si>
  <si>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</si>
  <si>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</si>
  <si>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</si>
  <si>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</si>
  <si>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</si>
  <si>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</si>
  <si>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</si>
  <si>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</si>
  <si>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</si>
  <si>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</si>
  <si>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</si>
  <si>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</si>
  <si>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</si>
  <si>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</si>
  <si>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</si>
  <si>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</si>
  <si>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</si>
  <si>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</si>
  <si>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</si>
  <si>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</si>
  <si>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</si>
  <si>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</si>
  <si>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</si>
  <si>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</si>
  <si>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</si>
  <si>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</si>
  <si>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</si>
  <si>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</si>
  <si>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</si>
  <si>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</si>
  <si>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</si>
  <si>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</si>
  <si>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</si>
  <si>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</si>
  <si>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</si>
  <si>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</si>
  <si>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</si>
  <si>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</si>
  <si>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</si>
  <si>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</si>
  <si>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</si>
  <si>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</si>
  <si>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</si>
  <si>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</si>
  <si>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</si>
  <si>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</si>
  <si>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</si>
  <si>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</si>
  <si>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</si>
  <si>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</si>
  <si>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</si>
  <si>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</si>
  <si>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</si>
  <si>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</si>
  <si>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</si>
  <si>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</si>
  <si>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</si>
  <si>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</si>
  <si>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</si>
  <si>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</si>
  <si>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</si>
  <si>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</si>
  <si>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</si>
  <si>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</si>
  <si>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</si>
  <si>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</si>
  <si>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</si>
  <si>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</si>
  <si>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</si>
  <si>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</si>
  <si>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</si>
  <si>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</si>
  <si>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</si>
  <si>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</si>
  <si>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</si>
  <si>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</si>
  <si>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</si>
  <si>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</si>
  <si>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</si>
  <si>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</si>
  <si>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</si>
  <si>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</si>
  <si>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</si>
  <si>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</si>
  <si>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</si>
  <si>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</si>
  <si>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</si>
  <si>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</si>
  <si>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</si>
  <si>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</si>
  <si>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</si>
  <si>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</si>
  <si>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</si>
  <si>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</si>
  <si>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</si>
  <si>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</si>
  <si>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</si>
  <si>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</si>
  <si>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</si>
  <si>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</si>
  <si>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</si>
  <si>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</si>
  <si>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</si>
  <si>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</si>
  <si>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</si>
  <si>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</si>
  <si>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</si>
  <si>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</si>
  <si>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</si>
  <si>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</si>
  <si>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</si>
  <si>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</si>
  <si>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</si>
  <si>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</si>
  <si>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</si>
  <si>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</si>
  <si>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</si>
  <si>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</si>
  <si>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</si>
  <si>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</si>
  <si>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</si>
  <si>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</si>
  <si>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</si>
  <si>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</si>
  <si>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</si>
  <si>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</si>
  <si>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</si>
  <si>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</si>
  <si>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</si>
  <si>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</si>
  <si>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</si>
  <si>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</si>
  <si>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</si>
  <si>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</si>
  <si>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</si>
  <si>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</si>
  <si>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</si>
  <si>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</si>
  <si>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</si>
  <si>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</si>
  <si>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</si>
  <si>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</si>
  <si>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</si>
  <si>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</si>
  <si>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</si>
  <si>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</si>
  <si>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</si>
  <si>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</si>
  <si>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</si>
  <si>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</si>
  <si>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</si>
  <si>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</si>
  <si>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</si>
  <si>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</si>
  <si>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</si>
  <si>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</si>
  <si>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</si>
  <si>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</si>
  <si>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</si>
  <si>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</si>
  <si>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</si>
  <si>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</si>
  <si>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</si>
  <si>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</si>
  <si>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</si>
  <si>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</si>
  <si>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</si>
  <si>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</si>
  <si>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</si>
  <si>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</si>
  <si>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</si>
  <si>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</si>
  <si>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</si>
  <si>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</si>
  <si>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</si>
  <si>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</si>
  <si>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</si>
  <si>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</si>
  <si>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</si>
  <si>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</si>
  <si>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</si>
  <si>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</si>
  <si>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</si>
  <si>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</si>
  <si>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</si>
  <si>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</si>
  <si>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</si>
  <si>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</si>
  <si>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</si>
  <si>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</si>
  <si>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</si>
  <si>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</si>
  <si>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</si>
  <si>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</si>
  <si>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</si>
  <si>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</si>
  <si>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</si>
  <si>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</si>
  <si>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</si>
  <si>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</si>
  <si>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</si>
  <si>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</si>
  <si>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</si>
  <si>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</si>
  <si>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</si>
  <si>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</si>
  <si>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</si>
  <si>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</si>
  <si>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</si>
  <si>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</si>
  <si>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</si>
  <si>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</si>
  <si>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</si>
  <si>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</si>
  <si>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</si>
  <si>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</si>
  <si>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</si>
  <si>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</si>
  <si>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</si>
  <si>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</si>
  <si>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</si>
  <si>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</si>
  <si>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</si>
  <si>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</si>
  <si>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</si>
  <si>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</si>
  <si>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</si>
  <si>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</si>
  <si>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</si>
  <si>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</si>
  <si>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</si>
  <si>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</si>
  <si>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</si>
  <si>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</si>
  <si>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</si>
  <si>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</si>
  <si>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</si>
  <si>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</si>
  <si>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</si>
  <si>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</si>
  <si>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</si>
  <si>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</si>
  <si>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</si>
  <si>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</si>
  <si>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</si>
  <si>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</si>
  <si>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</si>
  <si>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</si>
  <si>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</si>
  <si>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</si>
  <si>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</si>
  <si>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</si>
  <si>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</si>
  <si>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</si>
  <si>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</si>
  <si>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</si>
  <si>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</si>
  <si>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</si>
  <si>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</si>
  <si>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</si>
  <si>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</si>
  <si>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</si>
  <si>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</si>
  <si>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</si>
  <si>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</si>
  <si>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</si>
  <si>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</si>
  <si>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</si>
  <si>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</si>
  <si>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</si>
  <si>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</si>
  <si>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</si>
  <si>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</si>
  <si>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</si>
  <si>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</si>
  <si>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</si>
  <si>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</si>
  <si>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</si>
  <si>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</si>
  <si>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</si>
  <si>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</si>
  <si>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</si>
  <si>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</si>
  <si>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</si>
  <si>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</si>
  <si>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</si>
  <si>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</si>
  <si>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</si>
  <si>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</si>
  <si>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</si>
  <si>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</si>
  <si>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</si>
  <si>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</si>
  <si>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</si>
  <si>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</si>
  <si>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</si>
  <si>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</si>
  <si>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</si>
  <si>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</si>
  <si>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</si>
  <si>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</si>
  <si>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</si>
  <si>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</si>
  <si>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</si>
  <si>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</si>
  <si>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</si>
  <si>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</si>
  <si>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</si>
  <si>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</si>
  <si>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</si>
  <si>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</si>
  <si>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</si>
  <si>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</si>
  <si>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</si>
  <si>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</si>
  <si>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</si>
  <si>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</si>
  <si>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</si>
  <si>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</si>
  <si>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</si>
  <si>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</si>
  <si>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</si>
  <si>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</si>
  <si>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</si>
  <si>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</si>
  <si>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</si>
  <si>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</si>
  <si>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</si>
  <si>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</si>
  <si>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</si>
  <si>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</si>
  <si>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</si>
  <si>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</si>
  <si>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</si>
  <si>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</si>
  <si>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</si>
  <si>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</si>
  <si>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</si>
  <si>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</si>
  <si>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</si>
  <si>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</si>
  <si>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</si>
  <si>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</si>
  <si>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</si>
  <si>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</si>
  <si>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</si>
  <si>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</si>
  <si>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</si>
  <si>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</si>
  <si>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</si>
  <si>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</si>
  <si>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</si>
  <si>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</si>
  <si>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</si>
  <si>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</si>
  <si>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</si>
  <si>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</si>
  <si>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</si>
  <si>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</si>
  <si>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</si>
  <si>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</si>
  <si>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</si>
  <si>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</si>
  <si>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</si>
  <si>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</si>
  <si>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</si>
  <si>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</si>
  <si>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</si>
  <si>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</si>
  <si>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</si>
  <si>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</si>
  <si>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</si>
  <si>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</si>
  <si>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</si>
  <si>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</si>
  <si>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</si>
  <si>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</si>
  <si>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</si>
  <si>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</si>
  <si>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</si>
  <si>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</si>
  <si>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</si>
  <si>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</si>
  <si>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</si>
  <si>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</si>
  <si>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</si>
  <si>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</si>
  <si>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</si>
  <si>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</si>
  <si>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</si>
  <si>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</si>
  <si>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</si>
  <si>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</si>
  <si>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</si>
  <si>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</si>
  <si>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</si>
  <si>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</si>
  <si>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</si>
  <si>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</si>
  <si>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</si>
  <si>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</si>
  <si>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</si>
  <si>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</si>
  <si>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</si>
  <si>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</si>
  <si>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</si>
  <si>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</si>
  <si>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</si>
  <si>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</si>
  <si>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</si>
  <si>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</si>
  <si>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</si>
  <si>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</si>
  <si>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</si>
  <si>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</si>
  <si>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</si>
  <si>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</si>
  <si>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</si>
  <si>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</si>
  <si>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</si>
  <si>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</si>
  <si>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</si>
  <si>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</si>
  <si>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</si>
  <si>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</si>
  <si>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</si>
  <si>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</si>
  <si>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</si>
  <si>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</si>
  <si>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</si>
  <si>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</si>
  <si>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</si>
  <si>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</si>
  <si>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</si>
  <si>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</si>
  <si>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</si>
  <si>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</si>
  <si>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</si>
  <si>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</si>
  <si>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</si>
  <si>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</si>
  <si>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</si>
  <si>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</si>
  <si>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</si>
  <si>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</si>
  <si>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</si>
  <si>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</si>
  <si>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</si>
  <si>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</si>
  <si>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</si>
  <si>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</si>
  <si>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</si>
  <si>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</si>
  <si>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</si>
  <si>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</si>
  <si>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</si>
  <si>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</si>
  <si>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</si>
  <si>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</si>
  <si>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</si>
  <si>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</si>
  <si>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</si>
  <si>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</si>
  <si>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</si>
  <si>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</si>
  <si>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</si>
  <si>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</si>
  <si>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</si>
  <si>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</si>
  <si>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</si>
  <si>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</si>
  <si>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</si>
  <si>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</si>
  <si>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</si>
  <si>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</si>
  <si>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</si>
  <si>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</si>
  <si>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</si>
  <si>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</si>
  <si>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</si>
  <si>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</si>
  <si>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</si>
  <si>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</si>
  <si>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</si>
  <si>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</si>
  <si>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</si>
  <si>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</si>
  <si>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</si>
  <si>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</si>
  <si>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</si>
  <si>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</si>
  <si>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</si>
  <si>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</si>
  <si>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</si>
  <si>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</si>
  <si>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</si>
  <si>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</si>
  <si>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</si>
  <si>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</si>
  <si>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</si>
  <si>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</si>
  <si>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</si>
  <si>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</si>
  <si>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</si>
  <si>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</si>
  <si>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</si>
  <si>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</si>
  <si>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</si>
  <si>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</si>
  <si>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</si>
  <si>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</si>
  <si>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</si>
  <si>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</si>
  <si>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</si>
  <si>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</si>
  <si>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</si>
  <si>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</si>
  <si>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</si>
  <si>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</si>
  <si>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</si>
  <si>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</si>
  <si>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</si>
  <si>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</si>
  <si>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</si>
  <si>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</si>
  <si>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</si>
  <si>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</si>
  <si>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</si>
  <si>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</si>
  <si>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</si>
  <si>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</si>
  <si>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</si>
  <si>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</si>
  <si>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</si>
  <si>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</si>
  <si>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</si>
  <si>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</si>
  <si>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</si>
  <si>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</si>
  <si>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</si>
  <si>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</si>
  <si>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</si>
  <si>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</si>
  <si>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</si>
  <si>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</si>
  <si>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</si>
  <si>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</si>
  <si>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</si>
  <si>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</si>
  <si>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</si>
  <si>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</si>
  <si>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</si>
  <si>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</si>
  <si>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</si>
  <si>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</si>
  <si>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</si>
  <si>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</si>
  <si>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</si>
  <si>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</si>
  <si>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</si>
  <si>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</si>
  <si>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</si>
  <si>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</si>
  <si>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</si>
  <si>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</si>
  <si>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</si>
  <si>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</si>
  <si>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</si>
  <si>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</si>
  <si>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</si>
  <si>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</si>
  <si>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</si>
  <si>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</si>
  <si>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</si>
  <si>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</si>
  <si>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</si>
  <si>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</si>
  <si>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</si>
  <si>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</si>
  <si>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</si>
  <si>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</si>
  <si>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</si>
  <si>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</si>
  <si>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</si>
  <si>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</si>
  <si>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</si>
  <si>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</si>
  <si>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</si>
  <si>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</si>
  <si>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</si>
  <si>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</si>
  <si>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</si>
  <si>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</si>
  <si>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</si>
  <si>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</si>
  <si>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</si>
  <si>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</si>
  <si>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</si>
  <si>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</si>
  <si>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</si>
  <si>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</si>
  <si>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</si>
  <si>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</si>
  <si>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</si>
  <si>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</si>
  <si>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</si>
  <si>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</si>
  <si>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</si>
  <si>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</si>
  <si>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</si>
  <si>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</si>
  <si>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</si>
  <si>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</si>
  <si>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</si>
  <si>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</si>
  <si>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</si>
  <si>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</si>
  <si>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</si>
  <si>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</si>
  <si>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</si>
  <si>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</si>
  <si>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</si>
  <si>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</si>
  <si>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</si>
  <si>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</si>
  <si>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</si>
  <si>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</si>
  <si>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</si>
  <si>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</si>
  <si>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</si>
  <si>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</si>
  <si>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</si>
  <si>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</si>
  <si>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</si>
  <si>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</si>
  <si>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</si>
  <si>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</si>
  <si>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</si>
  <si>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</si>
  <si>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</si>
  <si>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</si>
  <si>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</si>
  <si>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</si>
  <si>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</si>
  <si>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</si>
  <si>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</si>
  <si>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</si>
  <si>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</si>
  <si>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</si>
  <si>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</si>
  <si>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</si>
  <si>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</si>
  <si>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</si>
  <si>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</si>
  <si>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</si>
  <si>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</si>
  <si>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</si>
  <si>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</si>
  <si>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</si>
  <si>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</si>
  <si>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</si>
  <si>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</si>
  <si>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</si>
  <si>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</si>
  <si>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</si>
  <si>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</si>
  <si>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</si>
  <si>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</si>
  <si>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</si>
  <si>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</si>
  <si>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</si>
  <si>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</si>
  <si>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</si>
  <si>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</si>
  <si>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</si>
  <si>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</si>
  <si>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</si>
  <si>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</si>
  <si>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</si>
  <si>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</si>
  <si>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</si>
  <si>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</si>
  <si>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</si>
  <si>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</si>
  <si>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</si>
  <si>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</si>
  <si>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</si>
  <si>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</si>
  <si>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</si>
  <si>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</si>
  <si>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</si>
  <si>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</si>
  <si>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</si>
  <si>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</si>
  <si>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</si>
  <si>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</si>
  <si>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</si>
  <si>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</si>
  <si>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</si>
  <si>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</si>
  <si>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</si>
  <si>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</si>
  <si>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</si>
  <si>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</si>
  <si>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</si>
  <si>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</si>
  <si>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</si>
  <si>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</si>
  <si>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</si>
  <si>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</si>
  <si>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</si>
  <si>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</si>
  <si>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</si>
  <si>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</si>
  <si>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</si>
  <si>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</si>
  <si>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</si>
  <si>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</si>
  <si>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</si>
  <si>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</si>
  <si>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</si>
  <si>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</si>
  <si>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</si>
  <si>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</si>
  <si>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</si>
  <si>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</si>
  <si>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</si>
  <si>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</si>
  <si>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</si>
  <si>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</si>
  <si>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</si>
  <si>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</si>
  <si>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</si>
  <si>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</si>
  <si>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</si>
  <si>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</si>
  <si>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</si>
  <si>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</si>
  <si>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</si>
  <si>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</si>
  <si>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</si>
  <si>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</si>
  <si>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</si>
  <si>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</si>
  <si>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</si>
  <si>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</si>
  <si>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</si>
  <si>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</si>
  <si>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</si>
  <si>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</si>
  <si>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</si>
  <si>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</si>
  <si>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</si>
  <si>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</si>
  <si>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</si>
  <si>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</si>
  <si>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</si>
  <si>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</si>
  <si>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</si>
  <si>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</si>
  <si>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</si>
  <si>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</si>
  <si>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</si>
  <si>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</si>
  <si>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</si>
  <si>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</si>
  <si>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</si>
  <si>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</si>
  <si>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</si>
  <si>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</si>
  <si>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</si>
  <si>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</si>
  <si>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</si>
  <si>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</si>
  <si>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</si>
  <si>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</si>
  <si>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</si>
  <si>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</si>
  <si>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</si>
  <si>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</si>
  <si>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</si>
  <si>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</si>
  <si>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</si>
  <si>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</si>
  <si>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</si>
  <si>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</si>
  <si>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</si>
  <si>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</si>
  <si>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</si>
  <si>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</si>
  <si>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</si>
  <si>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</si>
  <si>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</si>
  <si>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</si>
  <si>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</si>
  <si>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</si>
  <si>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</si>
  <si>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</si>
  <si>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</si>
  <si>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</si>
  <si>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</si>
  <si>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</si>
  <si>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</si>
  <si>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</si>
  <si>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</si>
  <si>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</si>
  <si>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</si>
  <si>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</si>
  <si>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</si>
  <si>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</si>
  <si>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</si>
  <si>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</si>
  <si>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</si>
  <si>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</si>
  <si>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</si>
  <si>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</si>
  <si>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</si>
  <si>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</si>
  <si>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</si>
  <si>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</si>
  <si>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</si>
  <si>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</si>
  <si>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</si>
  <si>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</si>
  <si>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</si>
  <si>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</si>
  <si>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</si>
  <si>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</si>
  <si>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</si>
  <si>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</si>
  <si>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</si>
  <si>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</si>
  <si>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</si>
  <si>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</si>
  <si>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</si>
  <si>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</si>
  <si>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</si>
  <si>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</si>
  <si>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</si>
  <si>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</si>
  <si>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</si>
  <si>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</si>
  <si>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</si>
  <si>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</si>
  <si>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</si>
  <si>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</si>
  <si>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</si>
  <si>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</si>
  <si>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</si>
  <si>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</si>
  <si>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</si>
  <si>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</si>
  <si>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</si>
  <si>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</si>
  <si>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</si>
  <si>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</si>
  <si>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</si>
  <si>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</si>
  <si>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</si>
  <si>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</si>
  <si>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</si>
  <si>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</si>
  <si>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</si>
  <si>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</si>
  <si>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</si>
  <si>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</si>
  <si>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</si>
  <si>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</si>
  <si>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</si>
  <si>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</si>
  <si>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</si>
  <si>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</si>
  <si>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</si>
  <si>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</si>
  <si>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</si>
  <si>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</si>
  <si>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</si>
  <si>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</si>
  <si>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</si>
  <si>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</si>
  <si>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</si>
  <si>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</si>
  <si>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</si>
  <si>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</si>
  <si>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</si>
  <si>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</si>
  <si>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</si>
  <si>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</si>
  <si>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</si>
  <si>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</si>
  <si>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</si>
  <si>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</si>
  <si>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</si>
  <si>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</si>
  <si>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</si>
  <si>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</si>
  <si>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</si>
  <si>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</si>
  <si>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</si>
  <si>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</si>
  <si>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</si>
  <si>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</si>
  <si>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</si>
  <si>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</si>
  <si>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</si>
  <si>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</si>
  <si>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</si>
  <si>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</si>
  <si>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</si>
  <si>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</si>
  <si>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</si>
  <si>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</si>
  <si>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</si>
  <si>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</si>
  <si>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</si>
  <si>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</si>
  <si>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</si>
  <si>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</si>
  <si>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</si>
  <si>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</si>
  <si>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</si>
  <si>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</si>
  <si>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</si>
  <si>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</si>
  <si>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</si>
  <si>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</si>
  <si>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</si>
  <si>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</si>
  <si>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</si>
  <si>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</si>
  <si>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</si>
  <si>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</si>
  <si>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</si>
  <si>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</si>
  <si>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</si>
  <si>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</si>
  <si>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</si>
  <si>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</si>
  <si>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</si>
  <si>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</si>
  <si>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</si>
  <si>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</si>
  <si>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</si>
  <si>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</si>
  <si>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</si>
  <si>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</si>
  <si>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</si>
  <si>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</si>
  <si>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</si>
  <si>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</si>
  <si>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</si>
  <si>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</si>
  <si>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</si>
  <si>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</si>
  <si>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</si>
  <si>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</si>
  <si>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</si>
  <si>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</si>
  <si>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</si>
  <si>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</si>
  <si>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</si>
  <si>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</si>
  <si>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</si>
  <si>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</si>
  <si>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</si>
  <si>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</si>
  <si>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</si>
  <si>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</si>
  <si>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</si>
  <si>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</si>
  <si>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</si>
  <si>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</si>
  <si>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</si>
  <si>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</si>
  <si>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</si>
  <si>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</si>
  <si>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</si>
  <si>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</si>
  <si>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</si>
  <si>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</si>
  <si>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</si>
  <si>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</si>
  <si>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</si>
  <si>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</si>
  <si>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</si>
  <si>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</si>
  <si>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</si>
  <si>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</si>
  <si>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</si>
  <si>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</si>
  <si>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</si>
  <si>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</si>
  <si>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</si>
  <si>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</si>
  <si>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</si>
  <si>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</si>
  <si>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</si>
  <si>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</si>
  <si>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</si>
  <si>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</si>
  <si>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</si>
  <si>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</si>
  <si>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</si>
  <si>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</si>
  <si>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</si>
  <si>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</si>
  <si>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</si>
  <si>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</si>
  <si>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</si>
  <si>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</si>
  <si>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</si>
  <si>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</si>
  <si>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</si>
  <si>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</si>
  <si>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</si>
  <si>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</si>
  <si>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</si>
  <si>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</si>
  <si>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</si>
  <si>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</si>
  <si>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</si>
  <si>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</si>
  <si>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</si>
  <si>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</si>
  <si>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</si>
  <si>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</si>
  <si>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</si>
  <si>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</si>
  <si>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</si>
  <si>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</si>
  <si>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</si>
  <si>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</si>
  <si>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</si>
  <si>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</si>
  <si>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</si>
  <si>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</si>
  <si>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</si>
  <si>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</si>
  <si>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</si>
  <si>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</si>
  <si>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</si>
  <si>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</si>
  <si>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</si>
  <si>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</si>
  <si>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</si>
  <si>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</si>
  <si>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</si>
  <si>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</si>
  <si>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</si>
  <si>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</si>
  <si>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</si>
  <si>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</si>
  <si>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</si>
  <si>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</si>
  <si>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</si>
  <si>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</si>
  <si>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</si>
  <si>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</si>
  <si>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</si>
  <si>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</si>
  <si>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</si>
  <si>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</si>
  <si>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</si>
  <si>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</si>
  <si>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</si>
  <si>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</si>
  <si>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</si>
  <si>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</si>
  <si>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</si>
  <si>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</si>
  <si>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</si>
  <si>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</si>
  <si>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</si>
  <si>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</si>
  <si>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</si>
  <si>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</si>
  <si>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</si>
  <si>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</si>
  <si>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</si>
  <si>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</si>
  <si>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</si>
  <si>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</si>
  <si>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</si>
  <si>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</si>
  <si>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</si>
  <si>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</si>
  <si>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</si>
  <si>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</si>
  <si>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</si>
  <si>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</si>
  <si>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</si>
  <si>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</si>
  <si>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</si>
  <si>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</si>
  <si>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</si>
  <si>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</si>
  <si>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</si>
  <si>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</si>
  <si>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</si>
  <si>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</si>
  <si>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</si>
  <si>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</si>
  <si>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</si>
  <si>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</si>
  <si>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</si>
  <si>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</si>
  <si>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</si>
  <si>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</si>
  <si>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</si>
  <si>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</si>
  <si>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</si>
  <si>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</si>
  <si>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</si>
  <si>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</si>
  <si>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</si>
  <si>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</si>
  <si>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</si>
  <si>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</si>
  <si>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</si>
  <si>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</si>
  <si>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</si>
  <si>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</si>
  <si>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</si>
  <si>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</si>
  <si>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</si>
  <si>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</si>
  <si>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</si>
  <si>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</si>
  <si>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</si>
  <si>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</si>
  <si>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</si>
  <si>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</si>
  <si>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</si>
  <si>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</si>
  <si>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</si>
  <si>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</si>
  <si>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</si>
  <si>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</si>
  <si>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</si>
  <si>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</si>
  <si>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</si>
  <si>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</si>
  <si>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</si>
  <si>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</si>
  <si>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</si>
  <si>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</si>
  <si>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</si>
  <si>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</si>
  <si>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</si>
  <si>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</si>
  <si>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</si>
  <si>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</si>
  <si>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</si>
  <si>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</si>
  <si>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</si>
  <si>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</si>
  <si>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</si>
  <si>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</si>
  <si>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</si>
  <si>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</si>
  <si>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</si>
  <si>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</si>
  <si>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</si>
  <si>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</si>
  <si>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</si>
  <si>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</si>
  <si>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</si>
  <si>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</si>
  <si>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</si>
  <si>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</si>
  <si>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</si>
  <si>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</si>
  <si>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</si>
  <si>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</si>
  <si>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</si>
  <si>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</si>
  <si>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</si>
  <si>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</si>
  <si>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</si>
  <si>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</si>
  <si>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</si>
  <si>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</si>
  <si>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</si>
  <si>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</si>
  <si>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</si>
  <si>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</si>
  <si>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</si>
  <si>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</si>
  <si>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</si>
  <si>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</si>
  <si>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</si>
  <si>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</si>
  <si>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</si>
  <si>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</si>
  <si>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</si>
  <si>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</si>
  <si>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</si>
  <si>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</si>
  <si>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</si>
  <si>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</si>
  <si>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</si>
  <si>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</si>
  <si>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</si>
  <si>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</si>
  <si>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</si>
  <si>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</si>
  <si>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</si>
  <si>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</si>
  <si>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</si>
  <si>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</si>
  <si>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</si>
  <si>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</si>
  <si>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</si>
  <si>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</si>
  <si>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</si>
  <si>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</si>
  <si>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</si>
  <si>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</si>
  <si>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</si>
  <si>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</si>
  <si>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</si>
  <si>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</si>
  <si>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</si>
  <si>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</si>
  <si>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</si>
  <si>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</si>
  <si>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</si>
  <si>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</si>
  <si>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</si>
  <si>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</si>
  <si>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</si>
  <si>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</si>
  <si>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</si>
  <si>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</si>
  <si>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</si>
  <si>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</si>
  <si>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</si>
  <si>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</si>
  <si>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</si>
  <si>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</si>
  <si>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</si>
  <si>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</si>
  <si>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</si>
  <si>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</si>
  <si>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</si>
  <si>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</si>
  <si>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</si>
  <si>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</si>
  <si>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</si>
  <si>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</si>
  <si>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</si>
  <si>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</si>
  <si>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</si>
  <si>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</si>
  <si>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</si>
  <si>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</si>
  <si>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</si>
  <si>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</si>
  <si>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</si>
  <si>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</si>
  <si>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</si>
  <si>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</si>
  <si>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</si>
  <si>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</si>
  <si>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</si>
  <si>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</si>
  <si>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</si>
  <si>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</si>
  <si>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</si>
  <si>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</si>
  <si>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</si>
  <si>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</si>
  <si>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</si>
  <si>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</si>
  <si>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</si>
  <si>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</si>
  <si>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</si>
  <si>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</si>
  <si>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</si>
  <si>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</si>
  <si>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</si>
  <si>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</si>
  <si>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</si>
  <si>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</si>
  <si>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</si>
  <si>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</si>
  <si>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</si>
  <si>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</si>
  <si>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</si>
  <si>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</si>
  <si>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</si>
  <si>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</si>
  <si>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</si>
  <si>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</si>
  <si>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</si>
  <si>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</si>
  <si>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</si>
  <si>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</si>
  <si>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</si>
  <si>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</si>
  <si>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</si>
  <si>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</si>
  <si>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</si>
  <si>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</si>
  <si>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</si>
  <si>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</si>
  <si>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</si>
  <si>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</si>
  <si>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</si>
  <si>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</si>
  <si>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</si>
  <si>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</si>
  <si>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</si>
  <si>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</si>
  <si>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</si>
  <si>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</si>
  <si>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</si>
  <si>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</si>
  <si>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</si>
  <si>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</si>
  <si>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</si>
  <si>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</si>
  <si>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</si>
  <si>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</si>
  <si>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</si>
  <si>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</si>
  <si>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</si>
  <si>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</si>
  <si>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</si>
  <si>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</si>
  <si>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</si>
  <si>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</si>
  <si>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</si>
  <si>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</si>
  <si>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</si>
  <si>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</si>
  <si>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</si>
  <si>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</si>
  <si>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</si>
  <si>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</si>
  <si>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</si>
  <si>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</si>
  <si>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</si>
  <si>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</si>
  <si>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</si>
  <si>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</si>
  <si>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</si>
  <si>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</si>
  <si>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</si>
  <si>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</si>
  <si>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</si>
  <si>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</si>
  <si>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</si>
  <si>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</si>
  <si>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</si>
  <si>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</si>
  <si>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</si>
  <si>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</si>
  <si>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</si>
  <si>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</si>
  <si>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</si>
  <si>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</si>
  <si>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</si>
  <si>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</si>
  <si>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</si>
  <si>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</si>
  <si>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</si>
  <si>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</si>
  <si>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</si>
  <si>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</si>
  <si>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</si>
  <si>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</si>
  <si>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</si>
  <si>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</si>
  <si>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</si>
  <si>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</si>
  <si>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</si>
  <si>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</si>
  <si>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</si>
  <si>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</si>
  <si>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</si>
  <si>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</si>
  <si>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</si>
  <si>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</si>
  <si>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</si>
  <si>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</si>
  <si>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</si>
  <si>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</si>
  <si>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</si>
  <si>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</si>
  <si>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</si>
  <si>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</si>
  <si>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</si>
  <si>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</si>
  <si>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</si>
  <si>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</si>
  <si>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</si>
  <si>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</si>
  <si>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</si>
  <si>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</si>
  <si>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</si>
  <si>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</si>
  <si>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</si>
  <si>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</si>
  <si>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</si>
  <si>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</si>
  <si>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</si>
  <si>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</si>
  <si>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</si>
  <si>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</si>
  <si>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</si>
  <si>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</si>
  <si>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</si>
  <si>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</si>
  <si>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</si>
  <si>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</si>
  <si>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</si>
  <si>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</si>
  <si>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</si>
  <si>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</si>
  <si>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</si>
  <si>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</si>
  <si>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</si>
  <si>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</si>
  <si>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</si>
  <si>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</si>
  <si>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</si>
  <si>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</si>
  <si>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</si>
  <si>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</si>
  <si>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</si>
  <si>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</si>
  <si>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</si>
  <si>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</si>
  <si>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</si>
  <si>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</si>
  <si>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</si>
  <si>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</si>
  <si>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</si>
  <si>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</si>
  <si>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</si>
  <si>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</si>
  <si>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</si>
  <si>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</si>
  <si>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</si>
  <si>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</si>
  <si>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</si>
  <si>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</si>
  <si>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</si>
  <si>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</si>
  <si>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</si>
  <si>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</si>
  <si>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</si>
  <si>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</si>
  <si>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</si>
  <si>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</si>
  <si>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</si>
  <si>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</si>
  <si>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</si>
  <si>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</si>
  <si>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</si>
  <si>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</si>
  <si>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</si>
  <si>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</si>
  <si>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</si>
  <si>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</si>
  <si>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</si>
  <si>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</si>
  <si>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</si>
  <si>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</si>
  <si>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</si>
  <si>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</si>
  <si>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</si>
  <si>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</si>
  <si>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</si>
  <si>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</si>
  <si>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</si>
  <si>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</si>
  <si>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</si>
  <si>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</si>
  <si>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</si>
  <si>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</si>
  <si>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</si>
  <si>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</si>
  <si>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</si>
  <si>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</si>
  <si>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</si>
  <si>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</si>
  <si>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</si>
  <si>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</si>
  <si>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</si>
  <si>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</si>
  <si>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</si>
  <si>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</si>
  <si>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</si>
  <si>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</si>
  <si>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</si>
  <si>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</si>
  <si>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</si>
  <si>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</si>
  <si>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</si>
  <si>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</si>
  <si>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</si>
  <si>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</si>
  <si>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</si>
  <si>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</si>
  <si>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</si>
  <si>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</si>
  <si>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</si>
  <si>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</si>
  <si>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</si>
  <si>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</si>
  <si>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</si>
  <si>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</si>
  <si>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</si>
  <si>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</si>
  <si>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</si>
  <si>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</si>
  <si>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</si>
  <si>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</si>
  <si>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</si>
  <si>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</si>
  <si>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</si>
  <si>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</si>
  <si>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</si>
  <si>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</si>
  <si>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</si>
  <si>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</si>
  <si>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</si>
  <si>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</si>
  <si>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</si>
  <si>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</si>
  <si>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</si>
  <si>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</si>
  <si>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</si>
  <si>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</si>
  <si>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</si>
  <si>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</si>
  <si>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</si>
  <si>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</si>
  <si>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</si>
  <si>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</si>
  <si>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</si>
  <si>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</si>
  <si>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</si>
  <si>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</si>
  <si>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</si>
  <si>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</si>
  <si>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</si>
  <si>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</si>
  <si>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</si>
  <si>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</si>
  <si>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</si>
  <si>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</si>
  <si>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</si>
  <si>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</si>
  <si>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</si>
  <si>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</si>
  <si>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</si>
  <si>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</si>
  <si>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</si>
  <si>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</si>
  <si>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</si>
  <si>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</si>
  <si>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</si>
  <si>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</si>
  <si>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</si>
  <si>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</si>
  <si>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</si>
  <si>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</si>
  <si>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</si>
  <si>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</si>
  <si>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</si>
  <si>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</si>
  <si>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</si>
  <si>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</si>
  <si>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</si>
  <si>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</si>
  <si>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</si>
  <si>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</si>
  <si>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</si>
  <si>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</si>
  <si>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</si>
  <si>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</si>
  <si>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</si>
  <si>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</si>
  <si>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</si>
  <si>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</si>
  <si>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</si>
  <si>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</si>
  <si>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</si>
  <si>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</si>
  <si>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</si>
  <si>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</si>
  <si>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</si>
  <si>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</si>
  <si>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</si>
  <si>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</si>
  <si>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</si>
  <si>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</si>
  <si>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</si>
  <si>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</si>
  <si>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</si>
  <si>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</si>
  <si>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</si>
  <si>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</si>
  <si>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</si>
  <si>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</si>
  <si>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</si>
  <si>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</si>
  <si>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</si>
  <si>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</si>
  <si>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</si>
  <si>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</si>
  <si>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</si>
  <si>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</si>
  <si>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</si>
  <si>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</si>
  <si>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</si>
  <si>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</si>
  <si>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</si>
  <si>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</si>
  <si>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</si>
  <si>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</si>
  <si>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</si>
  <si>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</si>
  <si>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</si>
  <si>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</si>
  <si>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</si>
  <si>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</si>
  <si>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</si>
  <si>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</si>
  <si>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</si>
  <si>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</si>
  <si>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</si>
  <si>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</si>
  <si>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</si>
  <si>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</si>
  <si>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</si>
  <si>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</si>
  <si>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</si>
  <si>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</si>
  <si>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</si>
  <si>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</si>
  <si>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</si>
  <si>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</si>
  <si>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</si>
  <si>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</si>
  <si>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</si>
  <si>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</si>
  <si>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</si>
  <si>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</si>
  <si>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</si>
  <si>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</si>
  <si>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</si>
  <si>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</si>
  <si>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</si>
  <si>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</si>
  <si>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</si>
  <si>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</si>
  <si>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</si>
  <si>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</si>
  <si>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</si>
  <si>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</si>
  <si>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</si>
  <si>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</si>
  <si>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</si>
  <si>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</si>
  <si>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</si>
  <si>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</si>
  <si>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</si>
  <si>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</si>
  <si>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</si>
  <si>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</si>
  <si>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</si>
  <si>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</si>
  <si>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</si>
  <si>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</si>
  <si>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</si>
  <si>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</si>
  <si>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</si>
  <si>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</si>
  <si>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</si>
  <si>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</si>
  <si>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</si>
  <si>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</si>
  <si>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</si>
  <si>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</si>
  <si>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</si>
  <si>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</si>
  <si>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</si>
  <si>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</si>
  <si>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</si>
  <si>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</si>
  <si>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</si>
  <si>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</si>
  <si>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</si>
  <si>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</si>
  <si>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</si>
  <si>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</si>
  <si>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</si>
  <si>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</si>
  <si>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</si>
  <si>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</si>
  <si>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</si>
  <si>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</si>
  <si>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</si>
  <si>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</si>
  <si>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</si>
  <si>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</si>
  <si>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</si>
  <si>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</si>
  <si>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</si>
  <si>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</si>
  <si>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</si>
  <si>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</si>
  <si>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</si>
  <si>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</si>
  <si>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</si>
  <si>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</si>
  <si>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</si>
  <si>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</si>
  <si>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</si>
  <si>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</si>
  <si>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</si>
  <si>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</si>
  <si>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</si>
  <si>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</si>
  <si>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</si>
  <si>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</si>
  <si>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</si>
  <si>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</si>
  <si>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</si>
  <si>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</si>
  <si>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</si>
  <si>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</si>
  <si>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</si>
  <si>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</si>
  <si>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</si>
  <si>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</si>
  <si>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</si>
  <si>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</si>
  <si>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</si>
  <si>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</si>
  <si>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</si>
  <si>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</si>
  <si>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</si>
  <si>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</si>
  <si>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</si>
  <si>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</si>
  <si>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</si>
  <si>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</si>
  <si>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</si>
  <si>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</si>
  <si>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</si>
  <si>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</si>
  <si>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</si>
  <si>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</si>
  <si>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</si>
  <si>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</si>
  <si>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</si>
  <si>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</si>
  <si>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</si>
  <si>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</si>
  <si>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</si>
  <si>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</si>
  <si>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</si>
  <si>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</si>
  <si>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</si>
  <si>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</si>
  <si>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</si>
  <si>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</si>
  <si>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</si>
  <si>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</si>
  <si>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</si>
  <si>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</si>
  <si>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</si>
  <si>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</si>
  <si>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</si>
  <si>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</si>
  <si>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</si>
  <si>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</si>
  <si>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</si>
  <si>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</si>
  <si>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</si>
  <si>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</si>
  <si>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</si>
  <si>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</si>
  <si>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</si>
  <si>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</si>
  <si>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</si>
  <si>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</si>
  <si>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</si>
  <si>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</si>
  <si>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</si>
  <si>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</si>
  <si>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</si>
  <si>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</si>
  <si>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</si>
  <si>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</si>
  <si>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</si>
  <si>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</si>
  <si>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</si>
  <si>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</si>
  <si>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</si>
  <si>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</si>
  <si>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</si>
  <si>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</si>
  <si>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</si>
  <si>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</si>
  <si>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</si>
  <si>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</si>
  <si>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</si>
  <si>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</si>
  <si>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</si>
  <si>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</si>
  <si>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</si>
  <si>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</si>
  <si>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</si>
  <si>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</si>
  <si>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</si>
  <si>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</si>
  <si>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</si>
  <si>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</si>
  <si>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</si>
  <si>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</si>
  <si>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</si>
  <si>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</si>
  <si>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</si>
  <si>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</si>
  <si>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</si>
  <si>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</si>
  <si>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</si>
  <si>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</si>
  <si>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</si>
  <si>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</si>
  <si>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</si>
  <si>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</si>
  <si>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</si>
  <si>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</si>
  <si>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</si>
  <si>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</si>
  <si>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</si>
  <si>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</si>
  <si>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</si>
  <si>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</si>
  <si>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</si>
  <si>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</si>
  <si>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</si>
  <si>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</si>
  <si>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</si>
  <si>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</si>
  <si>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</si>
  <si>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</si>
  <si>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</si>
  <si>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</si>
  <si>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</si>
  <si>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</si>
  <si>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</si>
  <si>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</si>
  <si>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</si>
  <si>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</si>
  <si>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</si>
  <si>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</si>
  <si>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</si>
  <si>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</si>
  <si>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</si>
  <si>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</si>
  <si>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</si>
  <si>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</si>
  <si>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</si>
  <si>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</si>
  <si>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</si>
  <si>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</si>
  <si>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</si>
  <si>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</si>
  <si>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</si>
  <si>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</si>
  <si>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</si>
  <si>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</si>
  <si>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</si>
  <si>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</si>
  <si>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</si>
  <si>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</si>
  <si>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</si>
  <si>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</si>
  <si>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</si>
  <si>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</si>
  <si>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</si>
  <si>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</si>
  <si>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</si>
  <si>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</si>
  <si>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</si>
  <si>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</si>
  <si>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</si>
  <si>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</si>
  <si>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</si>
  <si>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</si>
  <si>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</si>
  <si>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</si>
  <si>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</si>
  <si>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</si>
  <si>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</si>
  <si>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</si>
  <si>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</si>
  <si>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</si>
  <si>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</si>
  <si>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</si>
  <si>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</si>
  <si>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</si>
  <si>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</si>
  <si>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</si>
  <si>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</si>
  <si>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</si>
  <si>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</si>
  <si>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</si>
  <si>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</si>
  <si>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</si>
  <si>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</si>
  <si>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</si>
  <si>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</si>
  <si>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</si>
  <si>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</si>
  <si>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</si>
  <si>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</si>
  <si>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</si>
  <si>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</si>
  <si>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</si>
  <si>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</si>
  <si>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</si>
  <si>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</si>
  <si>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</si>
  <si>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</si>
  <si>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</si>
  <si>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</si>
  <si>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</si>
  <si>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</si>
  <si>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</si>
  <si>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</si>
  <si>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</si>
  <si>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</si>
  <si>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</si>
  <si>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</si>
  <si>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</si>
  <si>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</si>
  <si>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</si>
  <si>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</si>
  <si>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</si>
  <si>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</si>
  <si>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</si>
  <si>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</si>
  <si>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</si>
  <si>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</si>
  <si>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</si>
  <si>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</si>
  <si>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</si>
  <si>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</si>
  <si>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</si>
  <si>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</si>
  <si>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</si>
  <si>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</si>
  <si>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</si>
  <si>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</si>
  <si>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</si>
  <si>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</si>
  <si>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</si>
  <si>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</si>
  <si>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</si>
  <si>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</si>
  <si>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</si>
  <si>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</si>
  <si>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</si>
  <si>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</si>
  <si>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</si>
  <si>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</si>
  <si>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</si>
  <si>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</si>
  <si>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</si>
  <si>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</si>
  <si>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</si>
  <si>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</si>
  <si>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</si>
  <si>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</si>
  <si>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</si>
  <si>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</si>
  <si>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</si>
  <si>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</si>
  <si>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</si>
  <si>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</si>
  <si>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</si>
  <si>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</si>
  <si>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</si>
  <si>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</si>
  <si>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</si>
  <si>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</si>
  <si>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</si>
  <si>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</si>
  <si>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</si>
  <si>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</si>
  <si>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</si>
  <si>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</si>
  <si>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</si>
  <si>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</si>
  <si>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</si>
  <si>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</si>
  <si>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</si>
  <si>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</si>
  <si>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</si>
  <si>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</si>
  <si>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</si>
  <si>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</si>
  <si>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</si>
  <si>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</si>
  <si>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</si>
  <si>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</si>
  <si>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</si>
  <si>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</si>
  <si>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</si>
  <si>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</si>
  <si>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</si>
  <si>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</si>
  <si>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</si>
  <si>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</si>
  <si>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</si>
  <si>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</si>
  <si>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</si>
  <si>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</si>
  <si>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</si>
  <si>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</si>
  <si>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</si>
  <si>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</si>
  <si>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</si>
  <si>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</si>
  <si>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</si>
  <si>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</si>
  <si>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</si>
  <si>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</si>
  <si>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</si>
  <si>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</si>
  <si>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</si>
  <si>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</si>
  <si>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</si>
  <si>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</si>
  <si>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</si>
  <si>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</si>
  <si>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</si>
  <si>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</si>
  <si>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</si>
  <si>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</si>
  <si>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</si>
  <si>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</si>
  <si>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</si>
  <si>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</si>
  <si>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</si>
  <si>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</si>
  <si>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</si>
  <si>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</si>
  <si>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</si>
  <si>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</si>
  <si>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</si>
  <si>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</si>
  <si>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</si>
  <si>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</si>
  <si>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</si>
  <si>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</si>
  <si>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</si>
  <si>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</si>
  <si>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</si>
  <si>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</si>
  <si>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</si>
  <si>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</si>
  <si>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</si>
  <si>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</si>
  <si>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</si>
  <si>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</si>
  <si>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</si>
  <si>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</si>
  <si>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</si>
  <si>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</si>
  <si>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</si>
  <si>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</si>
  <si>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</si>
  <si>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</si>
  <si>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</si>
  <si>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</si>
  <si>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</si>
  <si>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</si>
  <si>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</si>
  <si>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</si>
  <si>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</si>
  <si>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</si>
  <si>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</si>
  <si>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</si>
  <si>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</si>
  <si>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</si>
  <si>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</si>
  <si>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</si>
  <si>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</si>
  <si>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</si>
  <si>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</si>
  <si>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</si>
  <si>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</si>
  <si>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</si>
  <si>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</si>
  <si>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</si>
  <si>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</si>
  <si>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</si>
  <si>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</si>
  <si>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</si>
  <si>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</si>
  <si>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</si>
  <si>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</si>
  <si>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</si>
  <si>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</si>
  <si>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</si>
  <si>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</si>
  <si>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</si>
  <si>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</si>
  <si>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</si>
  <si>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</si>
  <si>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</si>
  <si>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</si>
  <si>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</si>
  <si>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</si>
  <si>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</si>
  <si>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</si>
  <si>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</si>
  <si>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</si>
  <si>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</si>
  <si>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</si>
  <si>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</si>
  <si>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</si>
  <si>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</si>
  <si>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</si>
  <si>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</si>
  <si>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</si>
  <si>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</si>
  <si>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</si>
  <si>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</si>
  <si>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</si>
  <si>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</si>
  <si>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</si>
  <si>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</si>
  <si>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</si>
  <si>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</si>
  <si>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</si>
  <si>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</si>
  <si>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</si>
  <si>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</si>
  <si>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</si>
  <si>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</si>
  <si>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</si>
  <si>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</si>
  <si>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</si>
  <si>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</si>
  <si>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</si>
  <si>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</si>
  <si>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</si>
  <si>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</si>
  <si>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</si>
  <si>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</si>
  <si>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</si>
  <si>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</si>
  <si>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</si>
  <si>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</si>
  <si>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</si>
  <si>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</si>
  <si>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</si>
  <si>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</si>
  <si>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</si>
  <si>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</si>
  <si>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</si>
  <si>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</si>
  <si>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</si>
  <si>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</si>
  <si>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</si>
  <si>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</si>
  <si>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</si>
  <si>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</si>
  <si>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</si>
  <si>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</si>
  <si>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</si>
  <si>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</si>
  <si>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</si>
  <si>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</si>
  <si>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</si>
  <si>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</si>
  <si>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</si>
  <si>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</si>
  <si>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</si>
  <si>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</si>
  <si>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</si>
  <si>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</si>
  <si>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</si>
  <si>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</si>
  <si>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</si>
  <si>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</si>
  <si>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</si>
  <si>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</si>
  <si>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</si>
  <si>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</si>
  <si>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</si>
  <si>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</si>
  <si>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</si>
  <si>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</si>
  <si>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</si>
  <si>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</si>
  <si>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</si>
  <si>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</si>
  <si>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</si>
  <si>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</si>
  <si>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</si>
  <si>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</si>
  <si>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</si>
  <si>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</si>
  <si>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</si>
  <si>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</si>
  <si>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</si>
  <si>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</si>
  <si>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</si>
  <si>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</si>
  <si>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</si>
  <si>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</si>
  <si>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</si>
  <si>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</si>
  <si>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</si>
  <si>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</si>
  <si>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</si>
  <si>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</si>
  <si>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</si>
  <si>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</si>
  <si>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</si>
  <si>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</si>
  <si>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</si>
  <si>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</si>
  <si>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</si>
  <si>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</si>
  <si>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</si>
  <si>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</si>
  <si>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</si>
  <si>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</si>
  <si>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</si>
  <si>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</si>
  <si>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</si>
  <si>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</si>
  <si>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</si>
  <si>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</si>
  <si>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</si>
  <si>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</si>
  <si>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</si>
  <si>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</si>
  <si>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</si>
  <si>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</si>
  <si>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</si>
  <si>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</si>
  <si>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</si>
  <si>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</si>
  <si>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</si>
  <si>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</si>
  <si>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</si>
  <si>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</si>
  <si>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</si>
  <si>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</si>
  <si>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</si>
  <si>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</si>
  <si>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</si>
  <si>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</si>
  <si>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</si>
  <si>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</si>
  <si>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</si>
  <si>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</si>
  <si>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</si>
  <si>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</si>
  <si>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</si>
  <si>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</si>
  <si>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</si>
  <si>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</si>
  <si>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</si>
  <si>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</si>
  <si>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</si>
  <si>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</si>
  <si>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</si>
  <si>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</si>
  <si>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</si>
  <si>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</si>
  <si>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</si>
  <si>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</si>
  <si>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</si>
  <si>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</si>
  <si>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</si>
  <si>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</si>
  <si>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</si>
  <si>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</si>
  <si>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</si>
  <si>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</si>
  <si>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</si>
  <si>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</si>
  <si>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</si>
  <si>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</si>
  <si>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</si>
  <si>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</si>
  <si>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</si>
  <si>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</si>
  <si>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</si>
  <si>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</si>
  <si>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</si>
  <si>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</si>
  <si>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</si>
  <si>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</si>
  <si>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</si>
  <si>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</si>
  <si>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</si>
  <si>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</si>
  <si>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</si>
  <si>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</si>
  <si>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</si>
  <si>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</si>
  <si>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</si>
  <si>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</si>
  <si>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</si>
  <si>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</si>
  <si>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</si>
  <si>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</si>
  <si>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</si>
  <si>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</si>
  <si>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</si>
  <si>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</si>
  <si>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</si>
  <si>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</si>
  <si>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</si>
  <si>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</si>
  <si>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</si>
  <si>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</si>
  <si>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</si>
  <si>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</si>
  <si>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</si>
  <si>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</si>
  <si>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</si>
  <si>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</si>
  <si>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</si>
  <si>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</si>
  <si>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</si>
  <si>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</si>
  <si>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</si>
  <si>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</si>
  <si>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</si>
  <si>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</si>
  <si>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</si>
  <si>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</si>
  <si>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</si>
  <si>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</si>
  <si>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</si>
  <si>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</si>
  <si>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</si>
  <si>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</si>
  <si>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</si>
  <si>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</si>
  <si>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</si>
  <si>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</si>
  <si>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</si>
  <si>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</si>
  <si>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</si>
  <si>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</si>
  <si>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</si>
  <si>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</si>
  <si>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</si>
  <si>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</si>
  <si>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</si>
  <si>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</si>
  <si>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</si>
  <si>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</si>
  <si>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</si>
  <si>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</si>
  <si>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</si>
  <si>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</si>
  <si>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</si>
  <si>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</si>
  <si>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</si>
  <si>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</si>
  <si>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</si>
  <si>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</si>
  <si>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</si>
  <si>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</si>
  <si>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</si>
  <si>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</si>
  <si>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</si>
  <si>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</si>
  <si>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</si>
  <si>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</si>
  <si>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</si>
  <si>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</si>
  <si>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</si>
  <si>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</si>
  <si>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</si>
  <si>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</si>
  <si>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</si>
  <si>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</si>
  <si>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</si>
  <si>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</si>
  <si>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</si>
  <si>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</si>
  <si>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</si>
  <si>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</si>
  <si>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</si>
  <si>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</si>
  <si>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</si>
  <si>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</si>
  <si>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</si>
  <si>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</si>
  <si>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</si>
  <si>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</si>
  <si>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</si>
  <si>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</si>
  <si>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</si>
  <si>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</si>
  <si>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</si>
  <si>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</si>
  <si>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</si>
  <si>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</si>
  <si>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</si>
  <si>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</si>
  <si>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</si>
  <si>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</si>
  <si>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</si>
  <si>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</si>
  <si>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</si>
  <si>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</si>
  <si>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</si>
  <si>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</si>
  <si>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</si>
  <si>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</si>
  <si>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</si>
  <si>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</si>
  <si>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</si>
  <si>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</si>
  <si>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</si>
  <si>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</si>
  <si>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</si>
  <si>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</si>
  <si>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</si>
  <si>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</si>
  <si>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</si>
  <si>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</si>
  <si>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</si>
  <si>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</si>
  <si>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</si>
  <si>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</si>
  <si>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</si>
  <si>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</si>
  <si>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</si>
  <si>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</si>
  <si>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</si>
  <si>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</si>
  <si>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</si>
  <si>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</si>
  <si>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</si>
  <si>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</si>
  <si>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</si>
  <si>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</si>
  <si>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</si>
  <si>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</si>
  <si>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</si>
  <si>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</si>
  <si>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</si>
  <si>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</si>
  <si>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</si>
  <si>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</si>
  <si>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</si>
  <si>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</si>
  <si>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</si>
  <si>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</si>
  <si>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</si>
  <si>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</si>
  <si>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</si>
  <si>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</si>
  <si>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</si>
  <si>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</si>
  <si>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</si>
  <si>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</si>
  <si>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</si>
  <si>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</si>
  <si>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</si>
  <si>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</si>
  <si>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</si>
  <si>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</si>
  <si>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</si>
  <si>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</si>
  <si>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</si>
  <si>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</si>
  <si>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</si>
  <si>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</si>
  <si>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</si>
  <si>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</si>
  <si>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</si>
  <si>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</si>
  <si>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</si>
  <si>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</si>
  <si>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</si>
  <si>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</si>
  <si>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</si>
  <si>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</si>
  <si>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</si>
  <si>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</si>
  <si>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</si>
  <si>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</si>
  <si>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</si>
  <si>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</si>
  <si>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</si>
  <si>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</si>
  <si>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</si>
  <si>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</si>
  <si>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</si>
  <si>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</si>
  <si>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</si>
  <si>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</si>
  <si>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</si>
  <si>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</si>
  <si>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</si>
  <si>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</si>
  <si>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</si>
  <si>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</si>
  <si>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</si>
  <si>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</si>
  <si>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</si>
  <si>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</si>
  <si>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</si>
  <si>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</si>
  <si>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</si>
  <si>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</si>
  <si>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</si>
  <si>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</si>
  <si>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</si>
  <si>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</si>
  <si>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</si>
  <si>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</si>
  <si>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</si>
  <si>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</si>
  <si>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</si>
  <si>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</si>
  <si>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</si>
  <si>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</si>
  <si>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</si>
  <si>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</si>
  <si>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</si>
  <si>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</si>
  <si>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</si>
  <si>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</si>
  <si>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</si>
  <si>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</si>
  <si>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</si>
  <si>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</si>
  <si>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</si>
  <si>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</si>
  <si>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</si>
  <si>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</si>
  <si>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</si>
  <si>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</si>
  <si>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</si>
  <si>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</si>
  <si>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</si>
  <si>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</si>
  <si>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</si>
  <si>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</si>
  <si>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</si>
  <si>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</si>
  <si>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</si>
  <si>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</si>
  <si>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</si>
  <si>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</si>
  <si>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</si>
  <si>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</si>
  <si>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</si>
  <si>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</si>
  <si>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</si>
  <si>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</si>
  <si>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</si>
  <si>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</si>
  <si>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</si>
  <si>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</si>
  <si>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</si>
  <si>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</si>
  <si>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</si>
  <si>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</si>
  <si>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</si>
  <si>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</si>
  <si>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</si>
  <si>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</si>
  <si>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</si>
  <si>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</si>
  <si>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</si>
  <si>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</si>
  <si>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</si>
  <si>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</si>
  <si>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</si>
  <si>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</si>
  <si>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</si>
  <si>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</si>
  <si>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</si>
  <si>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</si>
  <si>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</si>
  <si>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</si>
  <si>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</si>
  <si>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</si>
  <si>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</si>
  <si>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</si>
  <si>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</si>
  <si>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</si>
  <si>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</si>
  <si>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</si>
  <si>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</si>
  <si>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</si>
  <si>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</si>
  <si>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</si>
  <si>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</si>
  <si>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</si>
  <si>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</si>
  <si>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</si>
  <si>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</si>
  <si>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</si>
  <si>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</si>
  <si>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</si>
  <si>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</si>
  <si>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</si>
  <si>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</si>
  <si>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</si>
  <si>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</si>
  <si>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</si>
  <si>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</si>
  <si>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</si>
  <si>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</si>
  <si>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</si>
  <si>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</si>
  <si>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</si>
  <si>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</si>
  <si>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</si>
  <si>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</si>
  <si>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</si>
  <si>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</si>
  <si>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</si>
  <si>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</si>
  <si>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</si>
  <si>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</si>
  <si>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</si>
  <si>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</si>
  <si>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</si>
  <si>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</si>
  <si>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</si>
  <si>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</si>
  <si>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</si>
  <si>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</si>
  <si>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</si>
  <si>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</si>
  <si>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</si>
  <si>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</si>
  <si>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</si>
  <si>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</si>
  <si>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</si>
  <si>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</si>
  <si>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</si>
  <si>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</si>
  <si>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</si>
  <si>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</si>
  <si>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</si>
  <si>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</si>
  <si>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</si>
  <si>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</si>
  <si>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</si>
  <si>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</si>
  <si>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</si>
  <si>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</si>
  <si>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</si>
  <si>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</si>
  <si>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</si>
  <si>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</si>
  <si>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</si>
  <si>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</si>
  <si>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</si>
  <si>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</si>
  <si>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</si>
  <si>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</si>
  <si>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</si>
  <si>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</si>
  <si>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</si>
  <si>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</si>
  <si>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</si>
  <si>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</si>
  <si>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</si>
  <si>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</si>
  <si>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</si>
  <si>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</si>
  <si>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</si>
  <si>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</si>
  <si>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</si>
  <si>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</si>
  <si>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</si>
  <si>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</si>
  <si>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</si>
  <si>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</si>
  <si>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</si>
  <si>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</si>
  <si>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</si>
  <si>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</si>
  <si>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</si>
  <si>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</si>
  <si>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</si>
  <si>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</si>
  <si>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</si>
  <si>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</si>
  <si>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</si>
  <si>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</si>
  <si>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</si>
  <si>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</si>
  <si>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</si>
  <si>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</si>
  <si>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</si>
  <si>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</si>
  <si>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</si>
  <si>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</si>
  <si>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</si>
  <si>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</si>
  <si>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</si>
  <si>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</si>
  <si>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</si>
  <si>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</si>
  <si>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</si>
  <si>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</si>
  <si>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</si>
  <si>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</si>
  <si>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</si>
  <si>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</si>
  <si>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</si>
  <si>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</si>
  <si>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</si>
  <si>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</si>
  <si>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</si>
  <si>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</si>
  <si>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</si>
  <si>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</si>
  <si>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</si>
  <si>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</si>
  <si>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</si>
  <si>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</si>
  <si>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</si>
  <si>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</si>
  <si>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</si>
  <si>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</si>
  <si>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</si>
  <si>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</si>
  <si>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</si>
  <si>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</si>
  <si>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</si>
  <si>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</si>
  <si>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</si>
  <si>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</si>
  <si>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</si>
  <si>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</si>
  <si>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</si>
  <si>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</si>
  <si>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</si>
  <si>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</si>
  <si>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</si>
  <si>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</si>
  <si>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</si>
  <si>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</si>
  <si>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</si>
  <si>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</si>
  <si>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</si>
  <si>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</si>
  <si>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</si>
  <si>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</si>
  <si>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</si>
  <si>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</si>
  <si>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</si>
  <si>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</si>
  <si>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</si>
  <si>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</si>
  <si>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</si>
  <si>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</si>
  <si>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</si>
  <si>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</si>
  <si>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</si>
  <si>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</si>
  <si>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</si>
  <si>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</si>
  <si>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</si>
  <si>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</si>
  <si>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</si>
  <si>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</si>
  <si>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</si>
  <si>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</si>
  <si>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</si>
  <si>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</si>
  <si>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</si>
  <si>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</si>
  <si>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</si>
  <si>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</si>
  <si>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</si>
  <si>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</si>
  <si>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</si>
  <si>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</si>
  <si>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</si>
  <si>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</si>
  <si>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</si>
  <si>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</si>
  <si>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</si>
  <si>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</si>
  <si>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</si>
  <si>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</si>
  <si>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</si>
  <si>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</si>
  <si>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</si>
  <si>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</si>
  <si>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</si>
  <si>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</si>
  <si>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</si>
  <si>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</si>
  <si>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</si>
  <si>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</si>
  <si>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</si>
  <si>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</si>
  <si>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</si>
  <si>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</si>
  <si>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</si>
  <si>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</si>
  <si>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</si>
  <si>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</si>
  <si>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</si>
  <si>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</si>
  <si>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</si>
  <si>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</si>
  <si>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</si>
  <si>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</si>
  <si>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</si>
  <si>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</si>
  <si>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</si>
  <si>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</si>
  <si>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</si>
  <si>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</si>
  <si>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</si>
  <si>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</si>
  <si>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</si>
  <si>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</si>
  <si>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</si>
  <si>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</si>
  <si>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</si>
  <si>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</si>
  <si>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</si>
  <si>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</si>
  <si>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</si>
  <si>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</si>
  <si>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</si>
  <si>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</si>
  <si>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</si>
  <si>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</si>
  <si>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</si>
  <si>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</si>
  <si>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</si>
  <si>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</si>
  <si>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</si>
  <si>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</si>
  <si>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</si>
  <si>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</si>
  <si>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</si>
  <si>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</si>
  <si>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</si>
  <si>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</si>
  <si>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</si>
  <si>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</si>
  <si>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</si>
  <si>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</si>
  <si>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</si>
  <si>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</si>
  <si>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</si>
  <si>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</si>
  <si>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</si>
  <si>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</si>
  <si>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</si>
  <si>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</si>
  <si>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</si>
  <si>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</si>
  <si>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</si>
  <si>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</si>
  <si>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</si>
  <si>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</si>
  <si>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</si>
  <si>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</si>
  <si>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</si>
  <si>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</si>
  <si>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</si>
  <si>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</si>
  <si>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</si>
  <si>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</si>
  <si>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</si>
  <si>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</si>
  <si>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</si>
  <si>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</si>
  <si>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</si>
  <si>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</si>
  <si>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</si>
  <si>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</si>
  <si>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</si>
  <si>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</si>
  <si>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</si>
  <si>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</si>
  <si>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</si>
  <si>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</si>
  <si>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</si>
  <si>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</si>
  <si>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</si>
  <si>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</si>
  <si>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</si>
  <si>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</si>
  <si>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</si>
  <si>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</si>
  <si>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</si>
  <si>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</si>
  <si>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</si>
  <si>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</si>
  <si>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</si>
  <si>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</si>
  <si>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</si>
  <si>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</si>
  <si>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</si>
  <si>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</si>
  <si>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</si>
  <si>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</si>
  <si>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</si>
  <si>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</si>
  <si>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</si>
  <si>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</si>
  <si>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</si>
  <si>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</si>
  <si>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</si>
  <si>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</si>
  <si>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</si>
  <si>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</si>
  <si>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</si>
  <si>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</si>
  <si>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</si>
  <si>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</si>
  <si>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</si>
  <si>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</si>
  <si>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</si>
  <si>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</si>
  <si>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</si>
  <si>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</si>
  <si>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</si>
  <si>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</si>
  <si>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</si>
  <si>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</si>
  <si>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</si>
  <si>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</si>
  <si>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</si>
  <si>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</si>
  <si>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</si>
  <si>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</si>
  <si>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</si>
  <si>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</si>
  <si>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</si>
  <si>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</si>
  <si>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</si>
  <si>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</si>
  <si>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</si>
  <si>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</si>
  <si>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</si>
  <si>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</si>
  <si>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</si>
  <si>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</si>
  <si>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</si>
  <si>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</si>
  <si>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</si>
  <si>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</si>
  <si>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</si>
  <si>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</si>
  <si>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</si>
  <si>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</si>
  <si>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</si>
  <si>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</si>
  <si>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</si>
  <si>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</si>
  <si>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</si>
  <si>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</si>
  <si>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</si>
  <si>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</si>
  <si>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</si>
  <si>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</si>
  <si>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</si>
  <si>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</si>
  <si>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</si>
  <si>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</si>
  <si>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</si>
  <si>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</si>
  <si>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</si>
  <si>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</si>
  <si>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</si>
  <si>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</si>
  <si>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</si>
  <si>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</si>
  <si>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</si>
  <si>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</si>
  <si>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</si>
  <si>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</si>
  <si>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</si>
  <si>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</si>
  <si>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</si>
  <si>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</si>
  <si>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</si>
  <si>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</si>
  <si>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</si>
  <si>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</si>
  <si>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</si>
  <si>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</si>
  <si>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</si>
  <si>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</si>
  <si>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</si>
  <si>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</si>
  <si>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</si>
  <si>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</si>
  <si>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</si>
  <si>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</si>
  <si>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</si>
  <si>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</si>
  <si>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</si>
  <si>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</si>
  <si>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</si>
  <si>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</si>
  <si>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</si>
  <si>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</si>
  <si>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</si>
  <si>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</si>
  <si>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</si>
  <si>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</si>
  <si>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</si>
  <si>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</si>
  <si>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</si>
  <si>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</si>
  <si>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</si>
  <si>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</si>
  <si>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</si>
  <si>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</si>
  <si>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</si>
  <si>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</si>
  <si>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</si>
  <si>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</si>
  <si>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</si>
  <si>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</si>
  <si>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</si>
  <si>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</si>
  <si>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</si>
  <si>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</si>
  <si>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</si>
  <si>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</si>
  <si>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</si>
  <si>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</si>
  <si>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</si>
  <si>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</si>
  <si>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</si>
  <si>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</si>
  <si>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</si>
  <si>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</si>
  <si>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</si>
  <si>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</si>
  <si>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</si>
  <si>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</si>
  <si>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</si>
  <si>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</si>
  <si>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</si>
  <si>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</si>
  <si>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</si>
  <si>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</si>
  <si>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</si>
  <si>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</si>
  <si>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</si>
  <si>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</si>
  <si>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</si>
  <si>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</si>
  <si>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</si>
  <si>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</si>
  <si>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</si>
  <si>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</si>
  <si>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</si>
  <si>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</si>
  <si>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</si>
  <si>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</si>
  <si>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</si>
  <si>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</si>
  <si>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</si>
  <si>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</si>
  <si>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</si>
  <si>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</si>
  <si>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</si>
  <si>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</si>
  <si>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</si>
  <si>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</si>
  <si>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</si>
  <si>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</si>
  <si>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</si>
  <si>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</si>
  <si>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</si>
  <si>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</si>
  <si>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</si>
  <si>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</si>
  <si>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</si>
  <si>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</si>
  <si>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</si>
  <si>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</si>
  <si>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</si>
  <si>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</si>
  <si>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</si>
  <si>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</si>
  <si>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</si>
  <si>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</si>
  <si>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</si>
  <si>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</si>
  <si>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</si>
  <si>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</si>
  <si>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</si>
  <si>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</si>
  <si>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</si>
  <si>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</si>
  <si>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</si>
  <si>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</si>
  <si>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</si>
  <si>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</si>
  <si>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</si>
  <si>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</si>
  <si>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</si>
  <si>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</si>
  <si>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</si>
  <si>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</si>
  <si>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</si>
  <si>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</si>
  <si>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</si>
  <si>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</si>
  <si>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</si>
  <si>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</si>
  <si>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</si>
  <si>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</si>
  <si>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</si>
  <si>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</si>
  <si>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</si>
  <si>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</si>
  <si>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</si>
  <si>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</si>
  <si>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</si>
  <si>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</si>
  <si>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</si>
  <si>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</si>
  <si>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</si>
  <si>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</si>
  <si>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</si>
  <si>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</si>
  <si>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</si>
  <si>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</si>
  <si>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</si>
  <si>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</si>
  <si>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</si>
  <si>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</si>
  <si>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</si>
  <si>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</si>
  <si>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</si>
  <si>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</si>
  <si>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</si>
  <si>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</si>
  <si>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</si>
  <si>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</si>
  <si>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</si>
  <si>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</si>
  <si>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</si>
  <si>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</si>
  <si>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</si>
  <si>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</si>
  <si>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</si>
  <si>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</si>
  <si>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</si>
  <si>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</si>
  <si>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</si>
  <si>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</si>
  <si>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</si>
  <si>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</si>
  <si>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</si>
  <si>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</si>
  <si>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</si>
  <si>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</si>
  <si>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</si>
  <si>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</si>
  <si>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</si>
  <si>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</si>
  <si>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</si>
  <si>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</si>
  <si>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</si>
  <si>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</si>
  <si>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</si>
  <si>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</si>
  <si>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</si>
  <si>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</si>
  <si>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</si>
  <si>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</si>
  <si>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</si>
  <si>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</si>
  <si>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</si>
  <si>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</si>
  <si>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</si>
  <si>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</si>
  <si>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</si>
  <si>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</si>
  <si>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</si>
  <si>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</si>
  <si>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</si>
  <si>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</si>
  <si>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</si>
  <si>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</si>
  <si>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</si>
  <si>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</si>
  <si>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</si>
  <si>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</si>
  <si>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</si>
  <si>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</si>
  <si>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</si>
  <si>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</si>
  <si>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</si>
  <si>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</si>
  <si>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</si>
  <si>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</si>
  <si>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</si>
  <si>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</si>
  <si>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</si>
  <si>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</si>
  <si>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</si>
  <si>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</si>
  <si>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</si>
  <si>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</si>
  <si>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</si>
  <si>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</si>
  <si>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</si>
  <si>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</si>
  <si>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</si>
  <si>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</si>
  <si>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</si>
  <si>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</si>
  <si>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</si>
  <si>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</si>
  <si>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</si>
  <si>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</si>
  <si>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</si>
  <si>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</si>
  <si>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</si>
  <si>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</si>
  <si>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</si>
  <si>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</si>
  <si>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</si>
  <si>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</si>
  <si>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</si>
  <si>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</si>
  <si>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</si>
  <si>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</si>
  <si>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</si>
  <si>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</si>
  <si>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</si>
  <si>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</si>
  <si>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</si>
  <si>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</si>
  <si>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</si>
  <si>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</si>
  <si>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</si>
  <si>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</si>
  <si>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</si>
  <si>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</si>
  <si>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</si>
  <si>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</si>
  <si>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</si>
  <si>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</si>
  <si>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</si>
  <si>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</si>
  <si>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</si>
  <si>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</si>
  <si>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</si>
  <si>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</si>
  <si>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</si>
  <si>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</si>
  <si>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</si>
  <si>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</si>
  <si>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</si>
  <si>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</si>
  <si>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</si>
  <si>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</si>
  <si>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</si>
  <si>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</si>
  <si>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</si>
  <si>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</si>
  <si>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</si>
  <si>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</si>
  <si>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</si>
  <si>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</si>
  <si>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</si>
  <si>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</si>
  <si>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</si>
  <si>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</si>
  <si>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</si>
  <si>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</si>
  <si>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</si>
  <si>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</si>
  <si>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</si>
  <si>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</si>
  <si>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</si>
  <si>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</si>
  <si>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</si>
  <si>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</si>
  <si>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</si>
  <si>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</si>
  <si>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</si>
  <si>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</si>
  <si>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</si>
  <si>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</si>
  <si>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</si>
  <si>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</si>
  <si>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</si>
  <si>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</si>
  <si>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</si>
  <si>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</si>
  <si>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</si>
  <si>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</si>
  <si>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</si>
  <si>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</si>
  <si>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</si>
  <si>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</si>
  <si>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</si>
  <si>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</si>
  <si>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</si>
  <si>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</si>
  <si>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</si>
  <si>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</si>
  <si>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</si>
  <si>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</si>
  <si>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</si>
  <si>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</si>
  <si>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</si>
  <si>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</si>
  <si>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</si>
  <si>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</si>
  <si>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</si>
  <si>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</si>
  <si>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</si>
  <si>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</si>
  <si>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</si>
  <si>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</si>
  <si>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</si>
  <si>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</si>
  <si>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</si>
  <si>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</si>
  <si>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</si>
  <si>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</si>
  <si>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</si>
  <si>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</si>
  <si>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</si>
  <si>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</si>
  <si>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</si>
  <si>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</si>
  <si>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</si>
  <si>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</si>
  <si>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</si>
  <si>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</si>
  <si>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</si>
  <si>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</si>
  <si>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</si>
  <si>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</si>
  <si>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</si>
  <si>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</si>
  <si>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</si>
  <si>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</si>
  <si>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</si>
  <si>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</si>
  <si>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</si>
  <si>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</si>
  <si>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</si>
  <si>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</si>
  <si>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</si>
  <si>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</si>
  <si>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</si>
  <si>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</si>
  <si>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</si>
  <si>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</si>
  <si>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</si>
  <si>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</si>
  <si>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</si>
  <si>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</si>
  <si>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</si>
  <si>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</si>
  <si>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</si>
  <si>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</si>
  <si>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</si>
  <si>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</si>
  <si>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</si>
  <si>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</si>
  <si>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</si>
  <si>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</si>
  <si>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</si>
  <si>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</si>
  <si>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</si>
  <si>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</si>
  <si>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</si>
  <si>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</si>
  <si>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</si>
  <si>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</si>
  <si>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</si>
  <si>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</si>
  <si>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</si>
  <si>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</si>
  <si>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</si>
  <si>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</si>
  <si>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</si>
  <si>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</si>
  <si>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</si>
  <si>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</si>
  <si>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</si>
  <si>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</si>
  <si>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</si>
  <si>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</si>
  <si>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</si>
  <si>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</si>
  <si>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</si>
  <si>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</si>
  <si>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</si>
  <si>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</si>
  <si>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</si>
  <si>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</si>
  <si>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</si>
  <si>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</si>
  <si>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</si>
  <si>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</si>
  <si>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</si>
  <si>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</si>
  <si>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</si>
  <si>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</si>
  <si>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</si>
  <si>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</si>
  <si>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</si>
  <si>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</si>
  <si>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</si>
  <si>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</si>
  <si>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</si>
  <si>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</si>
  <si>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</si>
  <si>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</si>
  <si>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</si>
  <si>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</si>
  <si>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</si>
  <si>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</si>
  <si>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</si>
  <si>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</si>
  <si>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</si>
  <si>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</si>
  <si>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</si>
  <si>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</si>
  <si>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</si>
  <si>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</si>
  <si>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</si>
  <si>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</si>
  <si>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</si>
  <si>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</si>
  <si>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</si>
  <si>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</si>
  <si>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</si>
  <si>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</si>
  <si>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</si>
  <si>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</si>
  <si>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</si>
  <si>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</si>
  <si>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</si>
  <si>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</si>
  <si>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</si>
  <si>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</si>
  <si>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</si>
  <si>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</si>
  <si>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</si>
  <si>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</si>
  <si>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</si>
  <si>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</si>
  <si>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</si>
  <si>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</si>
  <si>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</si>
  <si>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</si>
  <si>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</si>
  <si>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</si>
  <si>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</si>
  <si>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</si>
  <si>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</si>
  <si>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</si>
  <si>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</si>
  <si>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</si>
  <si>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</si>
  <si>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</si>
  <si>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</si>
  <si>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</si>
  <si>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</si>
  <si>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</si>
  <si>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</si>
  <si>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</si>
  <si>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</si>
  <si>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</si>
  <si>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</si>
  <si>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</si>
  <si>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</si>
  <si>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</si>
  <si>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</si>
  <si>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</si>
  <si>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</si>
  <si>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</si>
  <si>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</si>
  <si>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</si>
  <si>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</si>
  <si>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</si>
  <si>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</si>
  <si>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</si>
  <si>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</si>
  <si>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</si>
  <si>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</si>
  <si>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</si>
  <si>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</si>
  <si>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</si>
  <si>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</si>
  <si>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</si>
  <si>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</si>
  <si>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</si>
  <si>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</si>
  <si>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</si>
  <si>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</si>
  <si>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</si>
  <si>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</si>
  <si>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</si>
  <si>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</si>
  <si>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</si>
  <si>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</si>
  <si>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</si>
  <si>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</si>
  <si>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</si>
  <si>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</si>
  <si>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</si>
  <si>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</si>
  <si>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</si>
  <si>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</si>
  <si>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</si>
  <si>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</si>
  <si>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</si>
  <si>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</si>
  <si>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</si>
  <si>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</si>
  <si>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</si>
  <si>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</si>
  <si>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</si>
  <si>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</si>
  <si>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</si>
  <si>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</si>
  <si>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</si>
  <si>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</si>
  <si>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</si>
  <si>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</si>
  <si>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</si>
  <si>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</si>
  <si>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</si>
  <si>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</si>
  <si>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</si>
  <si>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</si>
  <si>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</si>
  <si>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</si>
  <si>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</si>
  <si>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</si>
  <si>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</si>
  <si>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</si>
  <si>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</si>
  <si>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</si>
  <si>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</si>
  <si>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</si>
  <si>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</si>
  <si>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</si>
  <si>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</si>
  <si>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</si>
  <si>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</si>
  <si>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</si>
  <si>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</si>
  <si>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</si>
  <si>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</si>
  <si>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</si>
  <si>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</si>
  <si>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</si>
  <si>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</si>
  <si>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</si>
  <si>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</si>
  <si>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</si>
  <si>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</si>
  <si>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</si>
  <si>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</si>
  <si>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</si>
  <si>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</si>
  <si>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</si>
  <si>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</si>
  <si>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</si>
  <si>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</si>
  <si>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</si>
  <si>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</si>
  <si>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</si>
  <si>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</si>
  <si>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</si>
  <si>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</si>
  <si>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</si>
  <si>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</si>
  <si>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</si>
  <si>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</si>
  <si>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</si>
  <si>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</si>
  <si>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</si>
  <si>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</si>
  <si>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</si>
  <si>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</si>
  <si>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</si>
  <si>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</si>
  <si>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</si>
  <si>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</si>
  <si>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</si>
  <si>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</si>
  <si>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</si>
  <si>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</si>
  <si>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</si>
  <si>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</si>
  <si>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</si>
  <si>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</si>
  <si>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</si>
  <si>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</si>
  <si>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</si>
  <si>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</si>
  <si>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</si>
  <si>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</si>
  <si>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</si>
  <si>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</si>
  <si>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</si>
  <si>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</si>
  <si>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</si>
  <si>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</si>
  <si>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</si>
  <si>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</si>
  <si>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</si>
  <si>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</si>
  <si>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</si>
  <si>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</si>
  <si>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</si>
  <si>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</si>
  <si>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</si>
  <si>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</si>
  <si>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</si>
  <si>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</si>
  <si>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</si>
  <si>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</si>
  <si>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</si>
  <si>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</si>
  <si>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</si>
  <si>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</si>
  <si>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</si>
  <si>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</si>
  <si>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</si>
  <si>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</si>
  <si>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</si>
  <si>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</si>
  <si>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</si>
  <si>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</si>
  <si>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</si>
  <si>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</si>
  <si>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</si>
  <si>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</si>
  <si>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</si>
  <si>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</si>
  <si>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</si>
  <si>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</si>
  <si>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</si>
  <si>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</si>
  <si>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</si>
  <si>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</si>
  <si>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</si>
  <si>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</si>
  <si>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</si>
  <si>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</si>
  <si>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</si>
  <si>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</si>
  <si>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</si>
  <si>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</si>
  <si>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</si>
  <si>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</si>
  <si>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</si>
  <si>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</si>
  <si>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</si>
  <si>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</si>
  <si>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</si>
  <si>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</si>
  <si>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</si>
  <si>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</si>
  <si>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</si>
  <si>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</si>
  <si>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</si>
  <si>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</si>
  <si>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</si>
  <si>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</si>
  <si>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</si>
  <si>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</si>
  <si>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</si>
  <si>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</si>
  <si>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</si>
  <si>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</si>
  <si>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</si>
  <si>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</si>
  <si>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</si>
  <si>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</si>
  <si>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</si>
  <si>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</si>
  <si>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</si>
  <si>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</si>
  <si>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</si>
  <si>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</si>
  <si>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</si>
  <si>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</si>
  <si>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</si>
  <si>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</si>
  <si>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</si>
  <si>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</si>
  <si>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</si>
  <si>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</si>
  <si>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</si>
  <si>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</si>
  <si>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</si>
  <si>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</si>
  <si>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</si>
  <si>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</si>
  <si>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</si>
  <si>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</si>
  <si>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</si>
  <si>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</si>
  <si>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</si>
  <si>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</si>
  <si>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</si>
  <si>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</si>
  <si>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</si>
  <si>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</si>
  <si>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</si>
  <si>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</si>
  <si>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</si>
  <si>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</si>
  <si>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</si>
  <si>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</si>
  <si>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</si>
  <si>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</si>
  <si>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</si>
  <si>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</si>
  <si>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</si>
  <si>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</si>
  <si>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</si>
  <si>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</si>
  <si>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</si>
  <si>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</si>
  <si>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</si>
  <si>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</si>
  <si>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</si>
  <si>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</si>
  <si>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</si>
  <si>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</si>
  <si>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</si>
  <si>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</si>
  <si>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</si>
  <si>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</si>
  <si>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</si>
  <si>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</si>
  <si>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</si>
  <si>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</si>
  <si>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</si>
  <si>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</si>
  <si>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</si>
  <si>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</si>
  <si>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</si>
  <si>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</si>
  <si>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</si>
  <si>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</si>
  <si>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</si>
  <si>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</si>
  <si>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</si>
  <si>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</si>
  <si>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</si>
  <si>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</si>
  <si>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</si>
  <si>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</si>
  <si>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</si>
  <si>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</si>
  <si>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</si>
  <si>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</si>
  <si>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</si>
  <si>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</si>
  <si>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</si>
  <si>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</si>
  <si>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</si>
  <si>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</si>
  <si>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</si>
  <si>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</si>
  <si>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</si>
  <si>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</si>
  <si>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</si>
  <si>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</si>
  <si>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</si>
  <si>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</si>
  <si>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</si>
  <si>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</si>
  <si>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</si>
  <si>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</si>
  <si>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</si>
  <si>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</si>
  <si>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</si>
  <si>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</si>
  <si>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</si>
  <si>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</si>
  <si>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</si>
  <si>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</si>
  <si>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</si>
  <si>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</si>
  <si>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</si>
  <si>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</si>
  <si>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</si>
  <si>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</si>
  <si>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</si>
  <si>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</si>
  <si>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</si>
  <si>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</si>
  <si>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</si>
  <si>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</si>
  <si>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</si>
  <si>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</si>
  <si>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</si>
  <si>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</si>
  <si>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</si>
  <si>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</si>
  <si>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</si>
  <si>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</si>
  <si>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</si>
  <si>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</si>
  <si>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</si>
  <si>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</si>
  <si>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</si>
  <si>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</si>
  <si>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</si>
  <si>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</si>
  <si>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</si>
  <si>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</si>
  <si>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</si>
  <si>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</si>
  <si>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</si>
  <si>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</si>
  <si>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</si>
  <si>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</si>
  <si>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</si>
  <si>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</si>
  <si>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</si>
  <si>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</si>
  <si>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</si>
  <si>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</si>
  <si>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</si>
  <si>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</si>
  <si>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</si>
  <si>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</si>
  <si>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</si>
  <si>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</si>
  <si>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</si>
  <si>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</si>
  <si>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</si>
  <si>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</si>
  <si>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</si>
  <si>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</si>
  <si>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</si>
  <si>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</si>
  <si>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</si>
  <si>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</si>
  <si>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</si>
  <si>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</si>
  <si>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</si>
  <si>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</si>
  <si>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</si>
  <si>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</si>
  <si>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</si>
  <si>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</si>
  <si>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</si>
  <si>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</si>
  <si>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</si>
  <si>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</si>
  <si>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</si>
  <si>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</si>
  <si>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</si>
  <si>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</si>
  <si>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</si>
  <si>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</si>
  <si>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</si>
  <si>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</si>
  <si>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</si>
  <si>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</si>
  <si>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</si>
  <si>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</si>
  <si>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</si>
  <si>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</si>
  <si>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</si>
  <si>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</si>
  <si>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</si>
  <si>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</si>
  <si>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</si>
  <si>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</si>
  <si>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</si>
  <si>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</si>
  <si>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</si>
  <si>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</si>
  <si>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</si>
  <si>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</si>
  <si>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</si>
  <si>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</si>
  <si>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</si>
  <si>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</si>
  <si>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</si>
  <si>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</si>
  <si>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</si>
  <si>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</si>
  <si>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</si>
  <si>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</si>
  <si>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</si>
  <si>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</si>
  <si>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</si>
  <si>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</si>
  <si>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</si>
  <si>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</si>
  <si>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</si>
  <si>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</si>
  <si>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</si>
  <si>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</si>
  <si>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</si>
  <si>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</si>
  <si>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</si>
  <si>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</si>
  <si>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</si>
  <si>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</si>
  <si>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</si>
  <si>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</si>
  <si>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</si>
  <si>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</si>
  <si>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</si>
  <si>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</si>
  <si>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</si>
  <si>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</si>
  <si>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</si>
  <si>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</si>
  <si>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</si>
  <si>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</si>
  <si>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</si>
  <si>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</si>
  <si>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</si>
  <si>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</si>
  <si>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</si>
  <si>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</si>
  <si>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</si>
  <si>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</si>
  <si>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</si>
  <si>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</si>
  <si>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</si>
  <si>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</si>
  <si>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</si>
  <si>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</si>
  <si>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</si>
  <si>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</si>
  <si>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</si>
  <si>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</si>
  <si>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</si>
  <si>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</si>
  <si>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</si>
  <si>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</si>
  <si>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</si>
  <si>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</si>
  <si>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</si>
  <si>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</si>
  <si>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</si>
  <si>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</si>
  <si>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</si>
  <si>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</si>
  <si>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</si>
  <si>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</si>
  <si>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</si>
  <si>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</si>
  <si>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</si>
  <si>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</si>
  <si>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</si>
  <si>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</si>
  <si>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</si>
  <si>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</si>
  <si>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</si>
  <si>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</si>
  <si>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</si>
  <si>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</si>
  <si>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</si>
  <si>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</si>
  <si>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</si>
  <si>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</si>
  <si>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</si>
  <si>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</si>
  <si>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</si>
  <si>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</si>
  <si>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</si>
  <si>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</si>
  <si>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</si>
  <si>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</si>
  <si>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</si>
  <si>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</si>
  <si>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</si>
  <si>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</si>
  <si>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</si>
  <si>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</si>
  <si>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</si>
  <si>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</si>
  <si>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</si>
  <si>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</si>
  <si>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</si>
  <si>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</si>
  <si>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</si>
  <si>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</si>
  <si>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</si>
  <si>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</si>
  <si>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</si>
  <si>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</si>
  <si>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</si>
  <si>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</si>
  <si>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</si>
  <si>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</si>
  <si>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</si>
  <si>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</si>
  <si>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</si>
  <si>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</si>
  <si>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</si>
  <si>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</si>
  <si>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</si>
  <si>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</si>
  <si>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</si>
  <si>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</si>
  <si>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</si>
  <si>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</si>
  <si>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</si>
  <si>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</si>
  <si>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</si>
  <si>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</si>
  <si>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</si>
  <si>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</si>
  <si>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</si>
  <si>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</si>
  <si>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</si>
  <si>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</si>
  <si>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</si>
  <si>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</si>
  <si>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</si>
  <si>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</si>
  <si>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</si>
  <si>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</si>
  <si>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</si>
  <si>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</si>
  <si>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</si>
  <si>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</si>
  <si>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</si>
  <si>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</si>
  <si>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</si>
  <si>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</si>
  <si>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</si>
  <si>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</si>
  <si>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</si>
  <si>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</si>
  <si>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</si>
  <si>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</si>
  <si>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</si>
  <si>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</si>
  <si>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</si>
  <si>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</si>
  <si>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</si>
  <si>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</si>
  <si>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</si>
  <si>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</si>
  <si>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</si>
  <si>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</si>
  <si>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</si>
  <si>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</si>
  <si>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</si>
  <si>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</si>
  <si>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</si>
  <si>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</si>
  <si>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</si>
  <si>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</si>
  <si>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</si>
  <si>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</si>
  <si>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</si>
  <si>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</si>
  <si>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</si>
  <si>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</si>
  <si>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</si>
  <si>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</si>
  <si>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</si>
  <si>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</si>
  <si>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</si>
  <si>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</si>
  <si>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</si>
  <si>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</si>
  <si>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</si>
  <si>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</si>
  <si>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</si>
  <si>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</si>
  <si>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</si>
  <si>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</si>
  <si>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</si>
  <si>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</si>
  <si>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</si>
  <si>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</si>
  <si>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</si>
  <si>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</si>
  <si>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</si>
  <si>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</si>
  <si>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</si>
  <si>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</si>
  <si>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</si>
  <si>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</si>
  <si>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</si>
  <si>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</si>
  <si>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</si>
  <si>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</si>
  <si>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</si>
  <si>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</si>
  <si>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</si>
  <si>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</si>
  <si>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</si>
  <si>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</si>
  <si>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</si>
  <si>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</si>
  <si>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</si>
  <si>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</si>
  <si>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</si>
  <si>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</si>
  <si>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</si>
  <si>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</si>
  <si>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</si>
  <si>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</si>
  <si>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</si>
  <si>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</si>
  <si>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</si>
  <si>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</si>
  <si>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</si>
  <si>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</si>
  <si>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</si>
  <si>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</si>
  <si>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</si>
  <si>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</si>
  <si>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</si>
  <si>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</si>
  <si>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</si>
  <si>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</si>
  <si>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</si>
  <si>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</si>
  <si>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</si>
  <si>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</si>
  <si>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</si>
  <si>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</si>
  <si>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</si>
  <si>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</si>
  <si>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</si>
  <si>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</si>
  <si>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</si>
  <si>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</si>
  <si>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</si>
  <si>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</si>
  <si>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</si>
  <si>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</si>
  <si>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</si>
  <si>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</si>
  <si>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</si>
  <si>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</si>
  <si>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</si>
  <si>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</si>
  <si>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</si>
  <si>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</si>
  <si>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</si>
  <si>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</si>
  <si>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</si>
  <si>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</si>
  <si>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</si>
  <si>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</si>
  <si>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</si>
  <si>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</si>
  <si>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</si>
  <si>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</si>
  <si>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</si>
  <si>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</si>
  <si>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</si>
  <si>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</si>
  <si>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</si>
  <si>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</si>
  <si>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</si>
  <si>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</si>
  <si>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</si>
  <si>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</si>
  <si>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</si>
  <si>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</si>
  <si>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</si>
  <si>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</si>
  <si>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</si>
  <si>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</si>
  <si>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</si>
  <si>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</si>
  <si>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</si>
  <si>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</si>
  <si>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</si>
  <si>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</si>
  <si>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</si>
  <si>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</si>
  <si>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</si>
  <si>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</si>
  <si>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</si>
  <si>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</si>
  <si>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</si>
  <si>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</si>
  <si>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</si>
  <si>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</si>
  <si>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</si>
  <si>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</si>
  <si>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</si>
  <si>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</si>
  <si>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</si>
  <si>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</si>
  <si>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</si>
  <si>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</si>
  <si>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</si>
  <si>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</si>
  <si>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</si>
  <si>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</si>
  <si>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</si>
  <si>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</si>
  <si>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</si>
  <si>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</si>
  <si>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</si>
  <si>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</si>
  <si>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</si>
  <si>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</si>
  <si>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</si>
  <si>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</si>
  <si>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</si>
  <si>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</si>
  <si>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</si>
  <si>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</si>
  <si>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</si>
  <si>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</si>
  <si>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</si>
  <si>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</si>
  <si>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</si>
  <si>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</si>
  <si>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</si>
  <si>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</si>
  <si>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</si>
  <si>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</si>
  <si>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</si>
  <si>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</si>
  <si>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</si>
  <si>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</si>
  <si>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</si>
  <si>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</si>
  <si>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</si>
  <si>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</si>
  <si>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</si>
  <si>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</si>
  <si>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</si>
  <si>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</si>
  <si>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</si>
  <si>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</si>
  <si>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</si>
  <si>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</si>
  <si>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</si>
  <si>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</si>
  <si>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</si>
  <si>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</si>
  <si>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</si>
  <si>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</si>
  <si>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</si>
  <si>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</si>
  <si>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</si>
  <si>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</si>
  <si>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</si>
  <si>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</si>
  <si>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</si>
  <si>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</si>
  <si>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</si>
  <si>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</si>
  <si>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</si>
  <si>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</si>
  <si>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</si>
  <si>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</si>
  <si>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</si>
  <si>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</si>
  <si>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</si>
  <si>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</si>
  <si>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</si>
  <si>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</si>
  <si>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</si>
  <si>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</si>
  <si>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</si>
  <si>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</si>
  <si>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</si>
  <si>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</si>
  <si>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</si>
  <si>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</si>
  <si>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</si>
  <si>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</si>
  <si>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</si>
  <si>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</si>
  <si>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</si>
  <si>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</si>
  <si>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</si>
  <si>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</si>
  <si>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</si>
  <si>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</si>
  <si>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</si>
  <si>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</si>
  <si>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</si>
  <si>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</si>
  <si>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</si>
  <si>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</si>
  <si>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</si>
  <si>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</si>
  <si>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</si>
  <si>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</si>
  <si>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</si>
  <si>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</si>
  <si>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</si>
  <si>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</si>
  <si>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</si>
  <si>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</si>
  <si>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</si>
  <si>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</si>
  <si>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</si>
  <si>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</si>
  <si>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</si>
  <si>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</si>
  <si>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</si>
  <si>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</si>
  <si>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</si>
  <si>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</si>
  <si>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</si>
  <si>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</si>
  <si>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</si>
  <si>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</si>
  <si>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</si>
  <si>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</si>
  <si>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</si>
  <si>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</si>
  <si>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</si>
  <si>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</si>
  <si>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</si>
  <si>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</si>
  <si>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</si>
  <si>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</si>
  <si>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</si>
  <si>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</si>
  <si>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</si>
  <si>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</si>
  <si>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</si>
  <si>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</si>
  <si>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</si>
  <si>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</si>
  <si>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</si>
  <si>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</si>
  <si>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</si>
  <si>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</si>
  <si>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</si>
  <si>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</si>
  <si>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</si>
  <si>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</si>
  <si>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</si>
  <si>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</si>
  <si>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</si>
  <si>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</si>
  <si>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</si>
  <si>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</si>
  <si>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</si>
  <si>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</si>
  <si>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</si>
  <si>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</si>
  <si>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</si>
  <si>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</si>
  <si>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</si>
  <si>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</si>
  <si>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</si>
  <si>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</si>
  <si>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</si>
  <si>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</si>
  <si>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</si>
  <si>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</si>
  <si>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</si>
  <si>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</si>
  <si>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</si>
  <si>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</si>
  <si>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</si>
  <si>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</si>
  <si>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</si>
  <si>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</si>
  <si>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</si>
  <si>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</si>
  <si>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</si>
  <si>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</si>
  <si>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</si>
  <si>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</si>
  <si>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</si>
  <si>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</si>
  <si>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</si>
  <si>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</si>
  <si>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</si>
  <si>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</si>
  <si>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</si>
  <si>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</si>
  <si>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</si>
  <si>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</si>
  <si>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</si>
  <si>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</si>
  <si>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</si>
  <si>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</si>
  <si>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</si>
  <si>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</si>
  <si>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</si>
  <si>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</si>
  <si>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</si>
  <si>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</si>
  <si>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</si>
  <si>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</si>
  <si>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</si>
  <si>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</si>
  <si>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</si>
  <si>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</si>
  <si>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</si>
  <si>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</si>
  <si>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</si>
  <si>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</si>
  <si>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</si>
  <si>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</si>
  <si>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</si>
  <si>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</si>
  <si>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</si>
  <si>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</si>
  <si>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</si>
  <si>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</si>
  <si>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</si>
  <si>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</si>
  <si>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</si>
  <si>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</si>
  <si>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</si>
  <si>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</si>
  <si>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</si>
  <si>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</si>
  <si>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</si>
  <si>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</si>
  <si>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</si>
  <si>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</si>
  <si>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</si>
  <si>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</si>
  <si>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</si>
  <si>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</si>
  <si>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</si>
  <si>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</si>
  <si>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</si>
  <si>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</si>
  <si>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</si>
  <si>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</si>
  <si>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</si>
  <si>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</si>
  <si>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</si>
  <si>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</si>
  <si>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</si>
  <si>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</si>
  <si>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</si>
  <si>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</si>
  <si>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</si>
  <si>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</si>
  <si>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</si>
  <si>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</si>
  <si>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</si>
  <si>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</si>
  <si>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</si>
  <si>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</si>
  <si>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</si>
  <si>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</si>
  <si>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</si>
  <si>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</si>
  <si>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</si>
  <si>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</si>
  <si>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</si>
  <si>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</si>
  <si>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</si>
  <si>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</si>
  <si>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</si>
  <si>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</si>
  <si>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</si>
  <si>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</si>
  <si>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</si>
  <si>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</si>
  <si>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</si>
  <si>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</si>
  <si>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</si>
  <si>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</si>
  <si>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</si>
  <si>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</si>
  <si>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</si>
  <si>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</si>
  <si>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</si>
  <si>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</si>
  <si>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</si>
  <si>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</si>
  <si>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</si>
  <si>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</si>
  <si>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</si>
  <si>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</si>
  <si>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</si>
  <si>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</si>
  <si>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</si>
  <si>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</si>
  <si>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</si>
  <si>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</si>
  <si>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</si>
  <si>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</si>
  <si>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</si>
  <si>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</si>
  <si>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</si>
  <si>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</si>
  <si>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</si>
  <si>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</si>
  <si>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</si>
  <si>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</si>
  <si>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</si>
  <si>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</si>
  <si>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</si>
  <si>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</si>
  <si>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</si>
  <si>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</si>
  <si>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</si>
  <si>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</si>
  <si>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</si>
  <si>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</si>
  <si>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</si>
  <si>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</si>
  <si>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</si>
  <si>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</si>
  <si>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</si>
  <si>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</si>
  <si>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</si>
  <si>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</si>
  <si>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</si>
  <si>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</si>
  <si>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</si>
  <si>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</si>
  <si>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</si>
  <si>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</si>
  <si>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</si>
  <si>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</si>
  <si>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</si>
  <si>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</si>
  <si>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</si>
  <si>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</si>
  <si>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</si>
  <si>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</si>
  <si>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</si>
  <si>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</si>
  <si>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</si>
  <si>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</si>
  <si>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</si>
  <si>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</si>
  <si>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</si>
  <si>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</si>
  <si>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</si>
  <si>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</si>
  <si>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</si>
  <si>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</si>
  <si>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</si>
  <si>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</si>
  <si>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</si>
  <si>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</si>
  <si>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</si>
  <si>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</si>
  <si>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</si>
  <si>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</si>
  <si>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</si>
  <si>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</si>
  <si>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</si>
  <si>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</si>
  <si>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</si>
  <si>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</si>
  <si>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</si>
  <si>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</si>
  <si>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</si>
  <si>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</si>
  <si>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</si>
  <si>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</si>
  <si>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</si>
  <si>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</si>
  <si>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</si>
  <si>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</si>
  <si>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</si>
  <si>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</si>
  <si>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</si>
  <si>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</si>
  <si>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</si>
  <si>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</si>
  <si>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</si>
  <si>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</si>
  <si>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</si>
  <si>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</si>
  <si>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</si>
  <si>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</si>
  <si>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</si>
  <si>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</si>
  <si>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</si>
  <si>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</si>
  <si>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</si>
  <si>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</si>
  <si>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</si>
  <si>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</si>
  <si>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</si>
  <si>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</si>
  <si>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</si>
  <si>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</si>
  <si>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</si>
  <si>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</si>
  <si>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</si>
  <si>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</si>
  <si>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</si>
  <si>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</si>
  <si>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</si>
  <si>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</si>
  <si>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</si>
  <si>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</si>
  <si>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</si>
  <si>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</si>
  <si>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</si>
  <si>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</si>
  <si>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</si>
  <si>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</si>
  <si>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</si>
  <si>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</si>
  <si>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</si>
  <si>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</si>
  <si>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</si>
  <si>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</si>
  <si>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</si>
  <si>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</si>
  <si>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</si>
  <si>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</si>
  <si>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</si>
  <si>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</si>
  <si>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</si>
  <si>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</si>
  <si>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</si>
  <si>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</si>
  <si>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</si>
  <si>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</si>
  <si>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</si>
  <si>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</si>
  <si>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</si>
  <si>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</si>
  <si>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</si>
  <si>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</si>
  <si>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</si>
  <si>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</si>
  <si>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</si>
  <si>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</si>
  <si>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</si>
  <si>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</si>
  <si>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</si>
  <si>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</si>
  <si>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</si>
  <si>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</si>
  <si>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</si>
  <si>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</si>
  <si>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</si>
  <si>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</si>
  <si>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</si>
  <si>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</si>
  <si>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</si>
  <si>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</si>
  <si>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</si>
  <si>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</si>
  <si>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</si>
  <si>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</si>
  <si>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</si>
  <si>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</si>
  <si>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</si>
  <si>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</si>
  <si>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</si>
  <si>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</si>
  <si>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</si>
  <si>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</si>
  <si>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</si>
  <si>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</si>
  <si>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</si>
  <si>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</si>
  <si>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</si>
  <si>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</si>
  <si>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</si>
  <si>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</si>
  <si>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</si>
  <si>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</si>
  <si>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</si>
  <si>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</si>
  <si>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</si>
  <si>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</si>
  <si>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</si>
  <si>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</si>
  <si>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</si>
  <si>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</si>
  <si>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</si>
  <si>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</si>
  <si>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</si>
  <si>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</si>
  <si>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</si>
  <si>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</si>
  <si>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</si>
  <si>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</si>
  <si>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</si>
  <si>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</si>
  <si>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</si>
  <si>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</si>
  <si>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</si>
  <si>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</si>
  <si>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</si>
  <si>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</si>
  <si>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</si>
  <si>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</si>
  <si>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</si>
  <si>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</si>
  <si>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</si>
  <si>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</si>
  <si>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</si>
  <si>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</si>
  <si>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</si>
  <si>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</si>
  <si>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</si>
  <si>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</si>
  <si>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</si>
  <si>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</si>
  <si>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</si>
  <si>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</si>
  <si>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</si>
  <si>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</si>
  <si>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</si>
  <si>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</si>
  <si>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</si>
  <si>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</si>
  <si>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</si>
  <si>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</si>
  <si>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</si>
  <si>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</si>
  <si>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</si>
  <si>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</si>
  <si>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</si>
  <si>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</si>
  <si>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</si>
  <si>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</si>
  <si>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</si>
  <si>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</si>
  <si>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</si>
  <si>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</si>
  <si>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</si>
  <si>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</si>
  <si>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</si>
  <si>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</si>
  <si>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</si>
  <si>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</si>
  <si>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</si>
  <si>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</si>
  <si>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</si>
  <si>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</si>
  <si>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</si>
  <si>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</si>
  <si>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</si>
  <si>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</si>
  <si>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</si>
  <si>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</si>
  <si>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</si>
  <si>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</si>
  <si>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</si>
  <si>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</si>
  <si>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</si>
  <si>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</si>
  <si>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</si>
  <si>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</si>
  <si>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</si>
  <si>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</si>
  <si>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</si>
  <si>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</si>
  <si>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</si>
  <si>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</si>
  <si>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</si>
  <si>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</si>
  <si>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</si>
  <si>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</si>
  <si>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</si>
  <si>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</si>
  <si>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</si>
  <si>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</si>
  <si>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</si>
  <si>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</si>
  <si>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</si>
  <si>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</si>
  <si>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</si>
  <si>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</si>
  <si>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</si>
  <si>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</si>
  <si>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</si>
  <si>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</si>
  <si>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</si>
  <si>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</si>
  <si>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</si>
  <si>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</si>
  <si>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</si>
  <si>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</si>
  <si>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</si>
  <si>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</si>
  <si>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</si>
  <si>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</si>
  <si>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</si>
  <si>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</si>
  <si>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</si>
  <si>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</si>
  <si>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</si>
  <si>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</si>
  <si>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</si>
  <si>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</si>
  <si>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</si>
  <si>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</si>
  <si>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</si>
  <si>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</si>
  <si>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</si>
  <si>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</si>
  <si>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</si>
  <si>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</si>
  <si>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</si>
  <si>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</si>
  <si>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</si>
  <si>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</si>
  <si>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</si>
  <si>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</si>
  <si>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</si>
  <si>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</si>
  <si>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</si>
  <si>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</si>
  <si>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</si>
  <si>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</si>
  <si>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</si>
  <si>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</si>
  <si>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</si>
  <si>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</si>
  <si>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</si>
  <si>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</si>
  <si>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</si>
  <si>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</si>
  <si>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</si>
  <si>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</si>
  <si>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</si>
  <si>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</si>
  <si>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</si>
  <si>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</si>
  <si>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</si>
  <si>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</si>
  <si>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</si>
  <si>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</si>
  <si>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</si>
  <si>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</si>
  <si>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</si>
  <si>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</si>
  <si>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</si>
  <si>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</si>
  <si>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</si>
  <si>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</si>
  <si>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</si>
  <si>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</si>
  <si>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</si>
  <si>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</si>
  <si>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</si>
  <si>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</si>
  <si>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</si>
  <si>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</si>
  <si>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</si>
  <si>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</si>
  <si>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</si>
  <si>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</si>
  <si>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</si>
  <si>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</si>
  <si>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</si>
  <si>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</si>
  <si>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</si>
  <si>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</si>
  <si>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</si>
  <si>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</si>
  <si>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</si>
  <si>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</si>
  <si>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</si>
  <si>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</si>
  <si>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</si>
  <si>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</si>
  <si>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</si>
  <si>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</si>
  <si>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</si>
  <si>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</si>
  <si>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</si>
  <si>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</si>
  <si>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</si>
  <si>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</si>
  <si>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</si>
  <si>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</si>
  <si>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</si>
  <si>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</si>
  <si>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</si>
  <si>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</si>
  <si>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</si>
  <si>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</si>
  <si>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</si>
  <si>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</si>
  <si>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</si>
  <si>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</si>
  <si>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</si>
  <si>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</si>
  <si>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</si>
  <si>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</si>
  <si>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</si>
  <si>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</si>
  <si>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</si>
  <si>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</si>
  <si>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</si>
  <si>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</si>
  <si>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</si>
  <si>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</si>
  <si>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</si>
  <si>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</si>
  <si>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</si>
  <si>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</si>
  <si>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</si>
  <si>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</si>
  <si>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</si>
  <si>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</si>
  <si>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</si>
  <si>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</si>
  <si>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</si>
  <si>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</si>
  <si>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</si>
  <si>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</si>
  <si>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</si>
  <si>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</si>
  <si>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</si>
  <si>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</si>
  <si>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</si>
  <si>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</si>
  <si>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</si>
  <si>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</si>
  <si>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</si>
  <si>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</si>
  <si>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</si>
  <si>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</si>
  <si>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</si>
  <si>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</si>
  <si>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</si>
  <si>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</si>
  <si>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</si>
  <si>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</si>
  <si>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</si>
  <si>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</si>
  <si>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</si>
  <si>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</si>
  <si>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</si>
  <si>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</si>
  <si>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</si>
  <si>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</si>
  <si>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</si>
  <si>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</si>
  <si>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</si>
  <si>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</si>
  <si>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</si>
  <si>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</si>
  <si>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</si>
  <si>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</si>
  <si>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</si>
  <si>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</si>
  <si>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</si>
  <si>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</si>
  <si>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</si>
  <si>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</si>
  <si>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</si>
  <si>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</si>
  <si>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</si>
  <si>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</si>
  <si>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</si>
  <si>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</si>
  <si>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</si>
  <si>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</si>
  <si>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</si>
  <si>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</si>
  <si>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</si>
  <si>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</si>
  <si>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</si>
  <si>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</si>
  <si>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</si>
  <si>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</si>
  <si>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</si>
  <si>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</si>
  <si>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</si>
  <si>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</si>
  <si>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</si>
  <si>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</si>
  <si>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</si>
  <si>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</si>
  <si>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</si>
  <si>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</si>
  <si>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</si>
  <si>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</si>
  <si>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</si>
  <si>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</si>
  <si>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</si>
  <si>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</si>
  <si>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</si>
  <si>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</si>
  <si>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</si>
  <si>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</si>
  <si>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</si>
  <si>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</si>
  <si>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</si>
  <si>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</si>
  <si>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</si>
  <si>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</si>
  <si>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</si>
  <si>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</si>
  <si>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</si>
  <si>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</si>
  <si>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</si>
  <si>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</si>
  <si>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</si>
  <si>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</si>
  <si>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</si>
  <si>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</si>
  <si>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</si>
  <si>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</si>
  <si>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</si>
  <si>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</si>
  <si>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</si>
  <si>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</si>
  <si>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</si>
  <si>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</si>
  <si>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</si>
  <si>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</si>
  <si>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</si>
  <si>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</si>
  <si>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</si>
  <si>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</si>
  <si>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</si>
  <si>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</si>
  <si>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</si>
  <si>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</si>
  <si>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</si>
  <si>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</si>
  <si>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</si>
  <si>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</si>
  <si>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</si>
  <si>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</si>
  <si>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</si>
  <si>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</si>
  <si>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</si>
  <si>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</si>
  <si>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</si>
  <si>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</si>
  <si>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</si>
  <si>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</si>
  <si>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</si>
  <si>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</si>
  <si>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</si>
  <si>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</si>
  <si>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</si>
  <si>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</si>
  <si>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</si>
  <si>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</si>
  <si>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</si>
  <si>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</si>
  <si>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</si>
  <si>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</si>
  <si>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</si>
  <si>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</si>
  <si>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</si>
  <si>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</si>
  <si>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</si>
  <si>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</si>
  <si>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</si>
  <si>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</si>
  <si>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</si>
  <si>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</si>
  <si>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</si>
  <si>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</si>
  <si>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</si>
  <si>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</si>
  <si>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</si>
  <si>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</si>
  <si>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</si>
  <si>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</si>
  <si>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</si>
  <si>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</si>
  <si>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</si>
  <si>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</si>
  <si>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</si>
  <si>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</si>
  <si>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</si>
  <si>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</si>
  <si>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</si>
  <si>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</si>
  <si>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</si>
  <si>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</si>
  <si>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</si>
  <si>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</si>
  <si>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</si>
  <si>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</si>
  <si>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</si>
  <si>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</si>
  <si>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</si>
  <si>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</si>
  <si>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</si>
  <si>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</si>
  <si>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</si>
  <si>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</si>
  <si>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</si>
  <si>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</si>
  <si>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</si>
  <si>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</si>
  <si>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</si>
  <si>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</si>
  <si>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</si>
  <si>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</si>
  <si>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</si>
  <si>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</si>
  <si>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</si>
  <si>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</si>
  <si>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</si>
  <si>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</si>
  <si>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</si>
  <si>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</si>
  <si>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</si>
  <si>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</si>
  <si>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</si>
  <si>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</si>
  <si>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</si>
  <si>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</si>
  <si>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</si>
  <si>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</si>
  <si>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</si>
  <si>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</si>
  <si>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</si>
  <si>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</si>
  <si>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</si>
  <si>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</si>
  <si>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</si>
  <si>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</si>
  <si>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</si>
  <si>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</si>
  <si>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</si>
  <si>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</si>
  <si>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</si>
  <si>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</si>
  <si>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</si>
  <si>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</si>
  <si>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</si>
  <si>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</si>
  <si>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</si>
  <si>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</si>
  <si>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</si>
  <si>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</si>
  <si>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</si>
  <si>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</si>
  <si>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</si>
  <si>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</si>
  <si>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</si>
  <si>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</si>
  <si>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</si>
  <si>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</si>
  <si>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</si>
  <si>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</si>
  <si>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</si>
  <si>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</si>
  <si>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</si>
  <si>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</si>
  <si>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</si>
  <si>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</si>
  <si>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</si>
  <si>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</si>
  <si>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</si>
  <si>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</si>
  <si>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</si>
  <si>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</si>
  <si>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</si>
  <si>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</si>
  <si>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</si>
  <si>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</si>
  <si>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</si>
  <si>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</si>
  <si>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</si>
  <si>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</si>
  <si>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</si>
  <si>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</si>
  <si>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</si>
  <si>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</si>
  <si>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</si>
  <si>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</si>
  <si>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</si>
  <si>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</si>
  <si>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</si>
  <si>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</si>
  <si>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</si>
  <si>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</si>
  <si>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</si>
  <si>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</si>
  <si>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</si>
  <si>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</si>
  <si>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</si>
  <si>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</si>
  <si>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</si>
  <si>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</si>
  <si>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</si>
  <si>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</si>
  <si>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</si>
  <si>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</si>
  <si>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</si>
  <si>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</si>
  <si>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</si>
  <si>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</si>
  <si>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</si>
  <si>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</si>
  <si>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</si>
  <si>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</si>
  <si>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</si>
  <si>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</si>
  <si>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</si>
  <si>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</si>
  <si>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</si>
  <si>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</si>
  <si>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</si>
  <si>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</si>
  <si>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</si>
  <si>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</si>
  <si>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</si>
  <si>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</si>
  <si>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</si>
  <si>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</si>
  <si>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</si>
  <si>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</si>
  <si>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</si>
  <si>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</si>
  <si>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</si>
  <si>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</si>
  <si>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</si>
  <si>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</si>
  <si>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</si>
  <si>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</si>
  <si>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</si>
  <si>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</si>
  <si>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</si>
  <si>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</si>
  <si>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</si>
  <si>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</si>
  <si>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</si>
  <si>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</si>
  <si>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</si>
  <si>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</si>
  <si>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</si>
  <si>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</si>
  <si>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</si>
  <si>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</si>
  <si>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</si>
  <si>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</si>
  <si>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</si>
  <si>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</si>
  <si>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</si>
  <si>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</si>
  <si>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</si>
  <si>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</si>
  <si>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</si>
  <si>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</si>
  <si>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</si>
  <si>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</si>
  <si>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</si>
  <si>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</si>
  <si>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</si>
  <si>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</si>
  <si>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</si>
  <si>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</si>
  <si>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</si>
  <si>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</si>
  <si>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</si>
  <si>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</si>
  <si>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</si>
  <si>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</si>
  <si>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</si>
  <si>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</si>
  <si>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</si>
  <si>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</si>
  <si>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</si>
  <si>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</si>
  <si>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</si>
  <si>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</si>
  <si>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</si>
  <si>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</si>
  <si>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</si>
  <si>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</si>
  <si>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</si>
  <si>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</si>
  <si>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</si>
  <si>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</si>
  <si>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</si>
  <si>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</si>
  <si>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</si>
  <si>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</si>
  <si>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</si>
  <si>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</si>
  <si>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</si>
  <si>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</si>
  <si>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</si>
  <si>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</si>
  <si>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</si>
  <si>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</si>
  <si>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</si>
  <si>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</si>
  <si>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</si>
  <si>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</si>
  <si>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</si>
  <si>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</si>
  <si>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</si>
  <si>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</si>
  <si>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</si>
  <si>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</si>
  <si>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</si>
  <si>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</si>
  <si>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</si>
  <si>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</si>
  <si>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</si>
  <si>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</si>
  <si>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</si>
  <si>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</si>
  <si>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</si>
  <si>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</si>
  <si>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</si>
  <si>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</si>
  <si>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</si>
  <si>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</si>
  <si>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</si>
  <si>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</si>
  <si>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</si>
  <si>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</si>
  <si>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</si>
  <si>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</si>
  <si>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</si>
  <si>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</si>
  <si>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</si>
  <si>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</si>
  <si>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</si>
  <si>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</si>
  <si>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</si>
  <si>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</si>
  <si>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</si>
  <si>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</si>
  <si>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</si>
  <si>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</si>
  <si>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</si>
  <si>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</si>
  <si>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</si>
  <si>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</si>
  <si>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</si>
  <si>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</si>
  <si>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</si>
  <si>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</si>
  <si>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</si>
  <si>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</si>
  <si>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</si>
  <si>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</si>
  <si>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</si>
  <si>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</si>
  <si>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</si>
  <si>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</si>
  <si>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</si>
  <si>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</si>
  <si>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</si>
  <si>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</si>
  <si>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</si>
  <si>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</si>
  <si>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</si>
  <si>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</si>
  <si>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</si>
  <si>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</si>
  <si>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</si>
  <si>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</si>
  <si>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</si>
  <si>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</si>
  <si>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</si>
  <si>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</si>
  <si>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</si>
  <si>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</si>
  <si>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</si>
  <si>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</si>
  <si>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</si>
  <si>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</si>
  <si>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</si>
  <si>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</si>
  <si>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</si>
  <si>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</si>
  <si>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</si>
  <si>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</si>
  <si>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</si>
  <si>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</si>
  <si>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</si>
  <si>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</si>
  <si>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</si>
  <si>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</si>
  <si>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</si>
  <si>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</si>
  <si>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</si>
  <si>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</si>
  <si>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</si>
  <si>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</si>
  <si>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</si>
  <si>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</si>
  <si>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</si>
  <si>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</si>
  <si>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</si>
  <si>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</si>
  <si>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</si>
  <si>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</si>
  <si>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</si>
  <si>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</si>
  <si>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</si>
  <si>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</si>
  <si>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</si>
  <si>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</si>
  <si>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</si>
  <si>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</si>
  <si>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</si>
  <si>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</si>
  <si>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</si>
  <si>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</si>
  <si>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</si>
  <si>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</si>
  <si>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</si>
  <si>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</si>
  <si>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</si>
  <si>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</si>
  <si>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</si>
  <si>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</si>
  <si>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</si>
  <si>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</si>
  <si>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</si>
  <si>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</si>
  <si>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</si>
  <si>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</si>
  <si>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</si>
  <si>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</si>
  <si>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</si>
  <si>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</si>
  <si>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</si>
  <si>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</si>
  <si>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</si>
  <si>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</si>
  <si>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</si>
  <si>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</si>
  <si>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</si>
  <si>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</si>
  <si>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</si>
  <si>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</si>
  <si>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</si>
  <si>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</si>
  <si>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</si>
  <si>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</si>
  <si>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</si>
  <si>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</si>
  <si>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</si>
  <si>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</si>
  <si>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</si>
  <si>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</si>
  <si>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</si>
  <si>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</si>
  <si>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</si>
  <si>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</si>
  <si>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</si>
  <si>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</si>
  <si>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</si>
  <si>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</si>
  <si>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</si>
  <si>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</si>
  <si>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</si>
  <si>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</si>
  <si>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</si>
  <si>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</si>
  <si>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</si>
  <si>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</si>
  <si>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</si>
  <si>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</si>
  <si>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</si>
  <si>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</si>
  <si>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</si>
  <si>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</si>
  <si>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</si>
  <si>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</si>
  <si>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</si>
  <si>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</si>
  <si>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</si>
  <si>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</si>
  <si>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</si>
  <si>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</si>
  <si>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</si>
  <si>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</si>
  <si>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</si>
  <si>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</si>
  <si>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</si>
  <si>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</si>
  <si>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</si>
  <si>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</si>
  <si>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</si>
  <si>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</si>
  <si>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</si>
  <si>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</si>
  <si>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</si>
  <si>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</si>
  <si>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</si>
  <si>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</si>
  <si>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</si>
  <si>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</si>
  <si>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</si>
  <si>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</si>
  <si>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</si>
  <si>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</si>
  <si>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</si>
  <si>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</si>
  <si>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</si>
  <si>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</si>
  <si>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</si>
  <si>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</si>
  <si>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</si>
  <si>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</si>
  <si>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</si>
  <si>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</si>
  <si>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</si>
  <si>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</si>
  <si>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</si>
  <si>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</si>
  <si>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</si>
  <si>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</si>
  <si>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</si>
  <si>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</si>
  <si>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</si>
  <si>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</si>
  <si>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</si>
  <si>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</si>
  <si>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</si>
  <si>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</si>
  <si>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</si>
  <si>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</si>
  <si>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</si>
  <si>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</si>
  <si>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</si>
  <si>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</si>
  <si>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</si>
  <si>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</si>
  <si>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</si>
  <si>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</si>
  <si>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</si>
  <si>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</si>
  <si>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</si>
  <si>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</si>
  <si>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</si>
  <si>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</si>
  <si>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</si>
  <si>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</si>
  <si>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</si>
  <si>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</si>
  <si>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</si>
  <si>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</si>
  <si>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</si>
  <si>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</si>
  <si>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</si>
  <si>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</si>
  <si>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</si>
  <si>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</si>
  <si>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</si>
  <si>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</si>
  <si>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</si>
  <si>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</si>
  <si>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</si>
  <si>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</si>
  <si>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</si>
  <si>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</si>
  <si>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</si>
  <si>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</si>
  <si>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</si>
  <si>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</si>
  <si>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</si>
  <si>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</si>
  <si>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</si>
  <si>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</si>
  <si>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</si>
  <si>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</si>
  <si>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</si>
  <si>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</si>
  <si>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</si>
  <si>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</si>
  <si>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</si>
  <si>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</si>
  <si>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</si>
  <si>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</si>
  <si>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</si>
  <si>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</si>
  <si>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</si>
  <si>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</si>
  <si>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</si>
  <si>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</si>
  <si>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</si>
  <si>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</si>
  <si>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</si>
  <si>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</si>
  <si>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</si>
  <si>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</si>
  <si>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</si>
  <si>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</si>
  <si>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</si>
  <si>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</si>
  <si>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</si>
  <si>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</si>
  <si>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</si>
  <si>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</si>
  <si>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</si>
  <si>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</si>
  <si>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</si>
  <si>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</si>
  <si>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</si>
  <si>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</si>
  <si>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</si>
  <si>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</si>
  <si>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</si>
  <si>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</si>
  <si>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</si>
  <si>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</si>
  <si>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</si>
  <si>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</si>
  <si>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</si>
  <si>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</si>
  <si>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</si>
  <si>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</si>
  <si>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</si>
  <si>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</si>
  <si>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</si>
  <si>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</si>
  <si>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</si>
  <si>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</si>
  <si>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</si>
  <si>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</si>
  <si>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</si>
  <si>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</si>
  <si>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</si>
  <si>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</si>
  <si>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</si>
  <si>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</si>
  <si>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</si>
  <si>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</si>
  <si>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</si>
  <si>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</si>
  <si>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</si>
  <si>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</si>
  <si>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</si>
  <si>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</si>
  <si>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</si>
  <si>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</si>
  <si>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</si>
  <si>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</si>
  <si>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</si>
  <si>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</si>
  <si>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</si>
  <si>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</si>
  <si>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</si>
  <si>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</si>
  <si>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</si>
  <si>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</si>
  <si>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</si>
  <si>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</si>
  <si>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</si>
  <si>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</si>
  <si>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</si>
  <si>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</si>
  <si>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</si>
  <si>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</si>
  <si>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</si>
  <si>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</si>
  <si>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</si>
  <si>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</si>
  <si>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</si>
  <si>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</si>
  <si>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</si>
  <si>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</si>
  <si>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</si>
  <si>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</si>
  <si>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</si>
  <si>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</si>
  <si>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</si>
  <si>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</si>
  <si>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</si>
  <si>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</si>
  <si>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</si>
  <si>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</si>
  <si>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</si>
  <si>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</si>
  <si>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</si>
  <si>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</si>
  <si>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</si>
  <si>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</si>
  <si>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</si>
  <si>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</si>
  <si>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</si>
  <si>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</si>
  <si>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</si>
  <si>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</si>
  <si>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</si>
  <si>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</si>
  <si>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</si>
  <si>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</si>
  <si>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</si>
  <si>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</si>
  <si>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</si>
  <si>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</si>
  <si>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</si>
  <si>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</si>
  <si>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</si>
  <si>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</si>
  <si>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</si>
  <si>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</si>
  <si>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</si>
  <si>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</si>
  <si>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</si>
  <si>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</si>
  <si>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</si>
  <si>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</si>
  <si>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</si>
  <si>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</si>
  <si>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</si>
  <si>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</si>
  <si>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</si>
  <si>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</si>
  <si>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</si>
  <si>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</si>
  <si>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</si>
  <si>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</si>
  <si>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</si>
  <si>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</si>
  <si>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</si>
  <si>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</si>
  <si>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</si>
  <si>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</si>
  <si>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</si>
  <si>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</si>
  <si>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</si>
  <si>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</si>
  <si>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</si>
  <si>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</si>
  <si>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</si>
  <si>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</si>
  <si>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</si>
  <si>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</si>
  <si>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</si>
  <si>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</si>
  <si>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</si>
  <si>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</si>
  <si>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</si>
  <si>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</si>
  <si>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</si>
  <si>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</si>
  <si>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</si>
  <si>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</si>
  <si>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</si>
  <si>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</si>
  <si>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</si>
  <si>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</si>
  <si>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</si>
  <si>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</si>
  <si>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</si>
  <si>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</si>
  <si>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</si>
  <si>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</si>
  <si>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</si>
  <si>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</si>
  <si>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</si>
  <si>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</si>
  <si>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</si>
  <si>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</si>
  <si>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</si>
  <si>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</si>
  <si>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</si>
  <si>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</si>
  <si>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</si>
  <si>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</si>
  <si>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</si>
  <si>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</si>
  <si>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</si>
  <si>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</si>
  <si>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</si>
  <si>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</si>
  <si>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</si>
  <si>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</si>
  <si>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</si>
  <si>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</si>
  <si>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</si>
  <si>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</si>
  <si>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</si>
  <si>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</si>
  <si>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</si>
  <si>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</si>
  <si>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</si>
  <si>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</si>
  <si>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</si>
  <si>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</si>
  <si>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</si>
  <si>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</si>
  <si>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</si>
  <si>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</si>
  <si>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</si>
  <si>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</si>
  <si>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</si>
  <si>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</si>
  <si>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</si>
  <si>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</si>
  <si>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</si>
  <si>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</si>
  <si>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</si>
  <si>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</si>
  <si>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</si>
  <si>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</si>
  <si>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</si>
  <si>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</si>
  <si>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</si>
  <si>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</si>
  <si>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</si>
  <si>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</si>
  <si>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</si>
  <si>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</si>
  <si>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</si>
  <si>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</si>
  <si>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</si>
  <si>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</si>
  <si>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</si>
  <si>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</si>
  <si>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</si>
  <si>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</si>
  <si>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</si>
  <si>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</si>
  <si>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</si>
  <si>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</si>
  <si>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</si>
  <si>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</si>
  <si>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</si>
  <si>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</si>
  <si>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</si>
  <si>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</si>
  <si>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</si>
  <si>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</si>
  <si>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</si>
  <si>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</si>
  <si>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</si>
  <si>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</si>
  <si>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</si>
  <si>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</si>
  <si>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</si>
  <si>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</si>
  <si>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</si>
  <si>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</si>
  <si>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</si>
  <si>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</si>
  <si>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</si>
  <si>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</si>
  <si>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</si>
  <si>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</si>
  <si>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</si>
  <si>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</si>
  <si>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</si>
  <si>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</si>
  <si>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</si>
  <si>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</si>
  <si>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</si>
  <si>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</si>
  <si>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</si>
  <si>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</si>
  <si>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</si>
  <si>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</si>
  <si>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</si>
  <si>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</si>
  <si>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</si>
  <si>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</si>
  <si>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</si>
  <si>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</si>
  <si>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</si>
  <si>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</si>
  <si>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</si>
  <si>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</si>
  <si>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</si>
  <si>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</si>
  <si>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</si>
  <si>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</si>
  <si>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</si>
  <si>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</si>
  <si>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</si>
  <si>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</si>
  <si>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</si>
  <si>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</si>
  <si>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</si>
  <si>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</si>
  <si>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</si>
  <si>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</si>
  <si>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</si>
  <si>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</si>
  <si>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</si>
  <si>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</si>
  <si>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</si>
  <si>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</si>
  <si>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</si>
  <si>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</si>
  <si>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</si>
  <si>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</si>
  <si>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</si>
  <si>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</si>
  <si>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</si>
  <si>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</si>
  <si>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</si>
  <si>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</si>
  <si>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</si>
  <si>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</si>
  <si>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</si>
  <si>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</si>
  <si>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</si>
  <si>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</si>
  <si>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</si>
  <si>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</si>
  <si>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</si>
  <si>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</si>
  <si>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</si>
  <si>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</si>
  <si>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</si>
  <si>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</si>
  <si>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</si>
  <si>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</si>
  <si>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</si>
  <si>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</si>
  <si>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</si>
  <si>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</si>
  <si>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</si>
  <si>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</si>
  <si>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</si>
  <si>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</si>
  <si>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</si>
  <si>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</si>
  <si>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</si>
  <si>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</si>
  <si>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</si>
  <si>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</si>
  <si>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</si>
  <si>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</si>
  <si>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</si>
  <si>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</si>
  <si>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</si>
  <si>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</si>
  <si>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</si>
  <si>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</si>
  <si>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</si>
  <si>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</si>
  <si>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</si>
  <si>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</si>
  <si>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</si>
  <si>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</si>
  <si>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</si>
  <si>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</si>
  <si>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</si>
  <si>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</si>
  <si>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</si>
  <si>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</si>
  <si>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</si>
  <si>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</si>
  <si>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</si>
  <si>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</si>
  <si>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</si>
  <si>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</si>
  <si>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</si>
  <si>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</si>
  <si>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</si>
  <si>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</si>
  <si>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</si>
  <si>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</si>
  <si>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</si>
  <si>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</si>
  <si>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</si>
  <si>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</si>
  <si>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</si>
  <si>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</si>
  <si>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</si>
  <si>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</si>
  <si>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</si>
  <si>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</si>
  <si>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</si>
  <si>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</si>
  <si>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</si>
  <si>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</si>
  <si>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</si>
  <si>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</si>
  <si>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</si>
  <si>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</si>
  <si>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</si>
  <si>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</si>
  <si>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</si>
  <si>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</si>
  <si>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</si>
  <si>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</si>
  <si>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</si>
  <si>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</si>
  <si>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</si>
  <si>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</si>
  <si>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</si>
  <si>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</si>
  <si>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</si>
  <si>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</si>
  <si>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</si>
  <si>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</si>
  <si>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</si>
  <si>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</si>
  <si>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</si>
  <si>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</si>
  <si>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</si>
  <si>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</si>
  <si>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</si>
  <si>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</si>
  <si>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</si>
  <si>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</si>
  <si>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</si>
  <si>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</si>
  <si>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</si>
  <si>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</si>
  <si>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</si>
  <si>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</si>
  <si>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</si>
  <si>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</si>
  <si>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</si>
  <si>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</si>
  <si>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</si>
  <si>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</si>
  <si>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</si>
  <si>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</si>
  <si>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</si>
  <si>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</si>
  <si>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</si>
  <si>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</si>
  <si>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</si>
  <si>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</si>
  <si>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</si>
  <si>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</si>
  <si>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</si>
  <si>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</si>
  <si>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</si>
  <si>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</si>
  <si>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</si>
  <si>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</si>
  <si>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</si>
  <si>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</si>
  <si>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</si>
  <si>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</si>
  <si>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</si>
  <si>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</si>
  <si>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</si>
  <si>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</si>
  <si>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</si>
  <si>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</si>
  <si>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</si>
  <si>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</si>
  <si>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</si>
  <si>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</si>
  <si>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</si>
  <si>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</si>
  <si>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</si>
  <si>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</si>
  <si>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</si>
  <si>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</si>
  <si>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</si>
  <si>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</si>
  <si>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</si>
  <si>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</si>
  <si>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</si>
  <si>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</si>
  <si>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</si>
  <si>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</si>
  <si>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</si>
  <si>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</si>
  <si>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</si>
  <si>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</si>
  <si>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</si>
  <si>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</si>
  <si>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</si>
  <si>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</si>
  <si>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</si>
  <si>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</si>
  <si>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</si>
  <si>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</si>
  <si>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</si>
  <si>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</si>
  <si>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</si>
  <si>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</si>
  <si>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</si>
  <si>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</si>
  <si>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</si>
  <si>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</si>
  <si>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</si>
  <si>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</si>
  <si>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</si>
  <si>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</si>
  <si>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</si>
  <si>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</si>
  <si>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</si>
  <si>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</si>
  <si>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</si>
  <si>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</si>
  <si>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</si>
  <si>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</si>
  <si>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</si>
  <si>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</si>
  <si>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</si>
  <si>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</si>
  <si>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</si>
  <si>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</si>
  <si>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</si>
  <si>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</si>
  <si>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</si>
  <si>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</si>
  <si>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</si>
  <si>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</si>
  <si>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</si>
  <si>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</si>
  <si>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</si>
  <si>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</si>
  <si>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</si>
  <si>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</si>
  <si>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</si>
  <si>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</si>
  <si>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</si>
  <si>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</si>
  <si>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</si>
  <si>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</si>
  <si>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</si>
  <si>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</si>
  <si>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</si>
  <si>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</si>
  <si>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</si>
  <si>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</si>
  <si>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</si>
  <si>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</si>
  <si>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</si>
  <si>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</si>
  <si>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</si>
  <si>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</si>
  <si>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</si>
  <si>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</si>
  <si>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</si>
  <si>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</si>
  <si>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</si>
  <si>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</si>
  <si>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</si>
  <si>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</si>
  <si>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</si>
  <si>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</si>
  <si>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</si>
  <si>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</si>
  <si>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</si>
  <si>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</si>
  <si>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</si>
  <si>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</si>
  <si>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</si>
  <si>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</si>
  <si>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</si>
  <si>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</si>
  <si>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</si>
  <si>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</si>
  <si>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</si>
  <si>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</si>
  <si>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</si>
  <si>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</si>
  <si>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</si>
  <si>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</si>
  <si>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</si>
  <si>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</si>
  <si>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</si>
  <si>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</si>
  <si>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</si>
  <si>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</si>
  <si>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</si>
  <si>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</si>
  <si>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</si>
  <si>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</si>
  <si>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</si>
  <si>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</si>
  <si>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</si>
  <si>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</si>
  <si>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</si>
  <si>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</si>
  <si>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</si>
  <si>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</si>
  <si>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</si>
  <si>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</si>
  <si>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</si>
  <si>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</si>
  <si>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</si>
  <si>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</si>
  <si>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</si>
  <si>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</si>
  <si>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</si>
  <si>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</si>
  <si>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</si>
  <si>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</si>
  <si>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</si>
  <si>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</si>
  <si>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</si>
  <si>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</si>
  <si>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</si>
  <si>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</si>
  <si>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</si>
  <si>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</si>
  <si>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</si>
  <si>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</si>
  <si>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</si>
  <si>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</si>
  <si>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</si>
  <si>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</si>
  <si>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</si>
  <si>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</si>
  <si>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</si>
  <si>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</si>
  <si>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</si>
  <si>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</si>
  <si>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</si>
  <si>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</si>
  <si>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</si>
  <si>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</si>
  <si>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</si>
  <si>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</si>
  <si>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</si>
  <si>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</si>
  <si>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</si>
  <si>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</si>
  <si>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</si>
  <si>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</si>
  <si>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</si>
  <si>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</si>
  <si>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</si>
  <si>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</si>
  <si>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</si>
  <si>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</si>
  <si>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</si>
  <si>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</si>
  <si>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</si>
  <si>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</si>
  <si>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</si>
  <si>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</si>
  <si>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</si>
  <si>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</si>
  <si>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</si>
  <si>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</si>
  <si>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</si>
  <si>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</si>
  <si>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</si>
  <si>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</si>
  <si>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</si>
  <si>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</si>
  <si>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</si>
  <si>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</si>
  <si>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</si>
  <si>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</si>
  <si>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</si>
  <si>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</si>
  <si>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</si>
  <si>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</si>
  <si>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</si>
  <si>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</si>
  <si>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</si>
  <si>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</si>
  <si>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</si>
  <si>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</si>
  <si>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</si>
  <si>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</si>
  <si>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</si>
  <si>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</si>
  <si>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</si>
  <si>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</si>
  <si>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</si>
  <si>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</si>
  <si>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</si>
  <si>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</si>
  <si>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</si>
  <si>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</si>
  <si>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</si>
  <si>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</si>
  <si>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</si>
  <si>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</si>
  <si>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</si>
  <si>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</si>
  <si>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</si>
  <si>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</si>
  <si>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</si>
  <si>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</si>
  <si>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</si>
  <si>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</si>
  <si>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</si>
  <si>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</si>
  <si>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</si>
  <si>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</si>
  <si>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</si>
  <si>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</si>
  <si>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</si>
  <si>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</si>
  <si>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</si>
  <si>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</si>
  <si>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</si>
  <si>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</si>
  <si>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</si>
  <si>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</si>
  <si>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</si>
  <si>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</si>
  <si>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</si>
  <si>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</si>
  <si>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</si>
  <si>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</si>
  <si>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</si>
  <si>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</si>
  <si>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</si>
  <si>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</si>
  <si>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</si>
  <si>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</si>
  <si>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</si>
  <si>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</si>
  <si>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</si>
  <si>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</si>
  <si>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</si>
  <si>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</si>
  <si>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</si>
  <si>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</si>
  <si>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</si>
  <si>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</si>
  <si>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</si>
  <si>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</si>
  <si>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</si>
  <si>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</si>
  <si>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</si>
  <si>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</si>
  <si>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</si>
  <si>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</si>
  <si>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</si>
  <si>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</si>
  <si>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</si>
  <si>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</si>
  <si>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</si>
  <si>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</si>
  <si>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</si>
  <si>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</si>
  <si>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</si>
  <si>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</si>
  <si>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</si>
  <si>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</si>
  <si>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</si>
  <si>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</si>
  <si>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</si>
  <si>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</si>
  <si>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</si>
  <si>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</si>
  <si>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</si>
  <si>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</si>
  <si>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</si>
  <si>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</si>
  <si>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</si>
  <si>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</si>
  <si>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</si>
  <si>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</si>
  <si>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</si>
  <si>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</si>
  <si>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</si>
  <si>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</si>
  <si>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</si>
  <si>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</si>
  <si>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</si>
  <si>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</si>
  <si>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</si>
  <si>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</si>
  <si>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</si>
  <si>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</si>
  <si>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</si>
  <si>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</si>
  <si>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</si>
  <si>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</si>
  <si>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</si>
  <si>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</si>
  <si>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</si>
  <si>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</si>
  <si>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</si>
  <si>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</si>
  <si>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</si>
  <si>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</si>
  <si>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</si>
  <si>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</si>
  <si>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</si>
  <si>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</si>
  <si>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</si>
  <si>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</si>
  <si>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</si>
  <si>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</si>
  <si>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</si>
  <si>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</si>
  <si>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</si>
  <si>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</si>
  <si>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</si>
  <si>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</si>
  <si>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</si>
  <si>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</si>
  <si>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</si>
  <si>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</si>
  <si>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</si>
  <si>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</si>
  <si>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</si>
  <si>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</si>
  <si>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</si>
  <si>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</si>
  <si>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</si>
  <si>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</si>
  <si>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</si>
  <si>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</si>
  <si>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</si>
  <si>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</si>
  <si>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</si>
  <si>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</si>
  <si>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</si>
  <si>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</si>
  <si>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</si>
  <si>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</si>
  <si>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</si>
  <si>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</si>
  <si>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</si>
  <si>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</si>
  <si>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</si>
  <si>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</si>
  <si>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</si>
  <si>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</si>
  <si>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</si>
  <si>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</si>
  <si>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</si>
  <si>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</si>
  <si>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</si>
  <si>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</si>
  <si>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</si>
  <si>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</si>
  <si>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</si>
  <si>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</si>
  <si>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</si>
  <si>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</si>
  <si>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</si>
  <si>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</si>
  <si>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</si>
  <si>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</si>
  <si>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</si>
  <si>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</si>
  <si>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</si>
  <si>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</si>
  <si>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</si>
  <si>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</si>
  <si>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</si>
  <si>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</si>
  <si>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</si>
  <si>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</si>
  <si>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</si>
  <si>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</si>
  <si>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</si>
  <si>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</si>
  <si>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</si>
  <si>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</si>
  <si>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</si>
  <si>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</si>
  <si>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</si>
  <si>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</si>
  <si>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</si>
  <si>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</si>
  <si>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</si>
  <si>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</si>
  <si>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</si>
  <si>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</si>
  <si>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</si>
  <si>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</si>
  <si>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</si>
  <si>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</si>
  <si>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</si>
  <si>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</si>
  <si>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</si>
  <si>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</si>
  <si>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</si>
  <si>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</si>
  <si>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</si>
  <si>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</si>
  <si>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</si>
  <si>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</si>
  <si>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</si>
  <si>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</si>
  <si>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</si>
  <si>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</si>
  <si>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</si>
  <si>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</si>
  <si>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</si>
  <si>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</si>
  <si>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</si>
  <si>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</si>
  <si>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</si>
  <si>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</si>
  <si>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</si>
  <si>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</si>
  <si>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</si>
  <si>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</si>
  <si>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</si>
  <si>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</si>
  <si>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</si>
  <si>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</si>
  <si>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</si>
  <si>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</si>
  <si>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</si>
  <si>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</si>
  <si>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</si>
  <si>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</si>
  <si>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</si>
  <si>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</si>
  <si>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</si>
  <si>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</si>
  <si>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</si>
  <si>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</si>
  <si>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</si>
  <si>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</si>
  <si>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</si>
  <si>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</si>
  <si>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</si>
  <si>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</si>
  <si>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</si>
  <si>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</si>
  <si>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</si>
  <si>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</si>
  <si>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</si>
  <si>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</si>
  <si>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</si>
  <si>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</si>
  <si>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</si>
  <si>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</si>
  <si>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</si>
  <si>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</si>
  <si>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</si>
  <si>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</si>
  <si>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</si>
  <si>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</si>
  <si>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</si>
  <si>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</si>
  <si>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</si>
  <si>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</si>
  <si>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</si>
  <si>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</si>
  <si>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</si>
  <si>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</si>
  <si>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</si>
  <si>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</si>
  <si>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</si>
  <si>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</si>
  <si>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</si>
  <si>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</si>
  <si>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</si>
  <si>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</si>
  <si>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</si>
  <si>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</si>
  <si>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</si>
  <si>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</si>
  <si>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</si>
  <si>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</si>
  <si>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</si>
  <si>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</si>
  <si>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</si>
  <si>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</si>
  <si>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</si>
  <si>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</si>
  <si>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</si>
  <si>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</si>
  <si>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</si>
  <si>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</si>
  <si>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</si>
  <si>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</si>
  <si>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</si>
  <si>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</si>
  <si>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</si>
  <si>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</si>
  <si>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</si>
  <si>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</si>
  <si>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</si>
  <si>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</si>
  <si>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</si>
  <si>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</si>
  <si>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</si>
  <si>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</si>
  <si>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</si>
  <si>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</si>
  <si>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</si>
  <si>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</si>
  <si>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</si>
  <si>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</si>
  <si>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</si>
  <si>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</si>
  <si>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</si>
  <si>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</si>
  <si>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</si>
  <si>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</si>
  <si>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</si>
  <si>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</si>
  <si>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</si>
  <si>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</si>
  <si>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</si>
  <si>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</si>
  <si>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</si>
  <si>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</si>
  <si>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</si>
  <si>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</si>
  <si>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</si>
  <si>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</si>
  <si>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</si>
  <si>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</si>
  <si>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</si>
  <si>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</si>
  <si>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</si>
  <si>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</si>
  <si>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</si>
  <si>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</si>
  <si>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</si>
  <si>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</si>
  <si>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</si>
  <si>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</si>
  <si>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</si>
  <si>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</si>
  <si>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</si>
  <si>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</si>
  <si>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</si>
  <si>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</si>
  <si>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</si>
  <si>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</si>
  <si>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</si>
  <si>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</si>
  <si>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</si>
  <si>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</si>
  <si>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</si>
  <si>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</si>
  <si>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</si>
  <si>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</si>
  <si>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</si>
  <si>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</si>
  <si>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</si>
  <si>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</si>
  <si>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</si>
  <si>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</si>
  <si>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</si>
  <si>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</si>
  <si>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</si>
  <si>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</si>
  <si>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</si>
  <si>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</si>
  <si>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</si>
  <si>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</si>
  <si>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</si>
  <si>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</si>
  <si>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</si>
  <si>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</si>
  <si>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</si>
  <si>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</si>
  <si>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</si>
  <si>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</si>
  <si>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</si>
  <si>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</si>
  <si>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</si>
  <si>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</si>
  <si>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</si>
  <si>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</si>
  <si>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</si>
  <si>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</si>
  <si>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</si>
  <si>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</si>
  <si>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</si>
  <si>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</si>
  <si>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</si>
  <si>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</si>
  <si>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</si>
  <si>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</si>
  <si>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</si>
  <si>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</si>
  <si>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</si>
  <si>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</si>
  <si>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</si>
  <si>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</si>
  <si>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</si>
  <si>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</si>
  <si>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</si>
  <si>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</si>
  <si>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</si>
  <si>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</si>
  <si>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</si>
  <si>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</si>
  <si>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</si>
  <si>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</si>
  <si>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</si>
  <si>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</si>
  <si>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</si>
  <si>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</si>
  <si>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</si>
  <si>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</si>
  <si>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</si>
  <si>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</si>
  <si>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</si>
  <si>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</si>
  <si>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</si>
  <si>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</si>
  <si>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</si>
  <si>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</si>
  <si>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</si>
  <si>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</si>
  <si>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</si>
  <si>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</si>
  <si>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</si>
  <si>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</si>
  <si>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</si>
  <si>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</si>
  <si>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</si>
  <si>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</si>
  <si>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</si>
  <si>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</si>
  <si>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</si>
  <si>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</si>
  <si>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</si>
  <si>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</si>
  <si>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</si>
  <si>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</si>
  <si>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</si>
  <si>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</si>
  <si>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</si>
  <si>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</si>
  <si>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</si>
  <si>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</si>
  <si>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</si>
  <si>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</si>
  <si>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</si>
  <si>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</si>
  <si>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</si>
  <si>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</si>
  <si>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</si>
  <si>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</si>
  <si>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</si>
  <si>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</si>
  <si>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</si>
  <si>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</si>
  <si>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</si>
  <si>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</si>
  <si>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</si>
  <si>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</si>
  <si>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</si>
  <si>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</si>
  <si>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</si>
  <si>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</si>
  <si>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</si>
  <si>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</si>
  <si>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</si>
  <si>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</si>
  <si>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</si>
  <si>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</si>
  <si>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</si>
  <si>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</si>
  <si>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</si>
  <si>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</si>
  <si>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</si>
  <si>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</si>
  <si>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</si>
  <si>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</si>
  <si>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</si>
  <si>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</si>
  <si>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</si>
  <si>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</si>
  <si>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</si>
  <si>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</si>
  <si>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</si>
  <si>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</si>
  <si>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</si>
  <si>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</si>
  <si>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</si>
  <si>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</si>
  <si>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</si>
  <si>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</si>
  <si>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</si>
  <si>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</si>
  <si>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</si>
  <si>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</si>
  <si>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</si>
  <si>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</si>
  <si>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</si>
  <si>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</si>
  <si>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</si>
  <si>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</si>
  <si>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</si>
  <si>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</si>
  <si>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</si>
  <si>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</si>
  <si>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</si>
  <si>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</si>
  <si>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</si>
  <si>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</si>
  <si>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</si>
  <si>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</si>
  <si>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</si>
  <si>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</si>
  <si>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</si>
  <si>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</si>
  <si>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</si>
  <si>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</si>
  <si>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</si>
  <si>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</si>
  <si>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</si>
  <si>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</si>
  <si>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</si>
  <si>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</si>
  <si>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</si>
  <si>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</si>
  <si>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</si>
  <si>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</si>
  <si>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</si>
  <si>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</si>
  <si>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</si>
  <si>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</si>
  <si>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</si>
  <si>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</si>
  <si>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</si>
  <si>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</si>
  <si>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</si>
  <si>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</si>
  <si>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</si>
  <si>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</si>
  <si>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</si>
  <si>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</si>
  <si>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</si>
  <si>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</si>
  <si>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</si>
  <si>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</si>
  <si>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</si>
  <si>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</si>
  <si>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</si>
  <si>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</si>
  <si>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</si>
  <si>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</si>
  <si>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</si>
  <si>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</si>
  <si>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</si>
  <si>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</si>
  <si>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</si>
  <si>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</si>
  <si>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</si>
  <si>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</si>
  <si>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</si>
  <si>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</si>
  <si>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</si>
  <si>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</si>
  <si>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</si>
  <si>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</si>
  <si>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</si>
  <si>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</si>
  <si>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</si>
  <si>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</si>
  <si>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</si>
  <si>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</si>
  <si>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</si>
  <si>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</si>
  <si>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</si>
  <si>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</si>
  <si>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</si>
  <si>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</si>
  <si>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</si>
  <si>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</si>
  <si>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</si>
  <si>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</si>
  <si>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</si>
  <si>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</si>
  <si>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</si>
  <si>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</si>
  <si>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</si>
  <si>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</si>
  <si>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</si>
  <si>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</si>
  <si>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</si>
  <si>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</si>
  <si>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</si>
  <si>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</si>
  <si>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</si>
  <si>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</si>
  <si>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</si>
  <si>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</si>
  <si>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</si>
  <si>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</si>
  <si>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</si>
  <si>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</si>
  <si>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</si>
  <si>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</si>
  <si>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</si>
  <si>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</si>
  <si>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</si>
  <si>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</si>
  <si>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</si>
  <si>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</si>
  <si>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</si>
  <si>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</si>
  <si>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</si>
  <si>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</si>
  <si>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</si>
  <si>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</si>
  <si>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</si>
  <si>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</si>
  <si>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</si>
  <si>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</si>
  <si>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</si>
  <si>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</si>
  <si>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</si>
  <si>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</si>
  <si>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</si>
  <si>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</si>
  <si>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</si>
  <si>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</si>
  <si>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</si>
  <si>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</si>
  <si>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</si>
  <si>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</si>
  <si>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</si>
  <si>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</si>
  <si>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</si>
  <si>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</si>
  <si>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</si>
  <si>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</si>
  <si>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</si>
  <si>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</si>
  <si>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</si>
  <si>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</si>
  <si>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</si>
  <si>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</si>
  <si>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</si>
  <si>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</si>
  <si>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</si>
  <si>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</si>
  <si>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</si>
  <si>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</si>
  <si>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</si>
  <si>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</si>
  <si>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</si>
  <si>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</si>
  <si>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</si>
  <si>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</si>
  <si>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</si>
  <si>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</si>
  <si>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</si>
  <si>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</si>
  <si>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</si>
  <si>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</si>
  <si>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</si>
  <si>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</si>
  <si>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</si>
  <si>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</si>
  <si>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</si>
  <si>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</si>
  <si>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</si>
  <si>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</si>
  <si>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</si>
  <si>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</si>
  <si>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</si>
  <si>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</si>
  <si>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</si>
  <si>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</si>
  <si>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</si>
  <si>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</si>
  <si>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</si>
  <si>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</si>
  <si>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</si>
  <si>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</si>
  <si>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</si>
  <si>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</si>
  <si>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</si>
  <si>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</si>
  <si>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</si>
  <si>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</si>
  <si>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</si>
  <si>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</si>
  <si>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</si>
  <si>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</si>
  <si>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</si>
  <si>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</si>
  <si>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</si>
  <si>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</si>
  <si>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</si>
  <si>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</si>
  <si>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</si>
  <si>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</si>
  <si>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</si>
  <si>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</si>
  <si>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</si>
  <si>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</si>
  <si>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</si>
  <si>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</si>
  <si>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</si>
  <si>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</si>
  <si>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</si>
  <si>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</si>
  <si>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</si>
  <si>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</si>
  <si>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</si>
  <si>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</si>
  <si>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</si>
  <si>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</si>
  <si>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</si>
  <si>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</si>
  <si>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</si>
  <si>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</si>
  <si>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</si>
  <si>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</si>
  <si>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</si>
  <si>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</si>
  <si>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</si>
  <si>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</si>
  <si>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</si>
  <si>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</si>
  <si>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</si>
  <si>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</si>
  <si>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</si>
  <si>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</si>
  <si>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</si>
  <si>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</si>
  <si>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</si>
  <si>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</si>
  <si>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</si>
  <si>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</si>
  <si>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</si>
  <si>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</si>
  <si>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</si>
  <si>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</si>
  <si>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</si>
  <si>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</si>
  <si>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</si>
  <si>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</si>
  <si>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</si>
  <si>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</si>
  <si>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</si>
  <si>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</si>
  <si>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</si>
  <si>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</si>
  <si>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</si>
  <si>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</si>
  <si>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</si>
  <si>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</si>
  <si>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</si>
  <si>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</si>
  <si>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</si>
  <si>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</si>
  <si>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</si>
  <si>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</si>
  <si>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</si>
  <si>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</si>
  <si>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</si>
  <si>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</si>
  <si>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</si>
  <si>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</si>
  <si>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</si>
  <si>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</si>
  <si>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</si>
  <si>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</si>
  <si>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</si>
  <si>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</si>
  <si>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</si>
  <si>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</si>
  <si>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</si>
  <si>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</si>
  <si>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</si>
  <si>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</si>
  <si>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</si>
  <si>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</si>
  <si>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</si>
  <si>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</si>
  <si>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</si>
  <si>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</si>
  <si>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</si>
  <si>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</si>
  <si>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</si>
  <si>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</si>
  <si>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</si>
  <si>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</si>
  <si>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</si>
  <si>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</si>
  <si>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</si>
  <si>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</si>
  <si>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</si>
  <si>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</si>
  <si>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</si>
  <si>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</si>
  <si>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</si>
  <si>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</si>
  <si>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</si>
  <si>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</si>
  <si>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</si>
  <si>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</si>
  <si>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</si>
  <si>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</si>
  <si>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</si>
  <si>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</si>
  <si>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</si>
  <si>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</si>
  <si>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</si>
  <si>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</si>
  <si>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</si>
  <si>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</si>
  <si>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</si>
  <si>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</si>
  <si>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</si>
  <si>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</si>
  <si>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</si>
  <si>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</si>
  <si>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</si>
  <si>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</si>
  <si>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</si>
  <si>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</si>
  <si>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</si>
  <si>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</si>
  <si>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</si>
  <si>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</si>
  <si>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</si>
  <si>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</si>
  <si>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</si>
  <si>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</si>
  <si>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</si>
  <si>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</si>
  <si>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</si>
  <si>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</si>
  <si>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</si>
  <si>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</si>
  <si>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</si>
  <si>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</si>
  <si>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</si>
  <si>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</si>
  <si>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</si>
  <si>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</si>
  <si>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</si>
  <si>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</si>
  <si>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</si>
  <si>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</si>
  <si>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</si>
  <si>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</si>
  <si>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</si>
  <si>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</si>
  <si>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</si>
  <si>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</si>
  <si>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</si>
  <si>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</si>
  <si>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</si>
  <si>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</si>
  <si>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</si>
  <si>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</si>
  <si>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</si>
  <si>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</si>
  <si>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</si>
  <si>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</si>
  <si>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</si>
  <si>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</si>
  <si>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</si>
  <si>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</si>
  <si>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</si>
  <si>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</si>
  <si>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</si>
  <si>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</si>
  <si>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</si>
  <si>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</si>
  <si>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</si>
  <si>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</si>
  <si>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</si>
  <si>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</si>
  <si>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</si>
  <si>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</si>
  <si>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</si>
  <si>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</si>
  <si>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</si>
  <si>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</si>
  <si>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</si>
  <si>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</si>
  <si>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</si>
  <si>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</si>
  <si>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</si>
  <si>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</si>
  <si>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</si>
  <si>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</si>
  <si>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</si>
  <si>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</si>
  <si>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</si>
  <si>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</si>
  <si>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</si>
  <si>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</si>
  <si>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</si>
  <si>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</si>
  <si>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</si>
  <si>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</si>
  <si>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</si>
  <si>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</si>
  <si>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</si>
  <si>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</si>
  <si>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</si>
  <si>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</si>
  <si>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</si>
  <si>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</si>
  <si>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</si>
  <si>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</si>
  <si>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</si>
  <si>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</si>
  <si>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</si>
  <si>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</si>
  <si>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</si>
  <si>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</si>
  <si>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</si>
  <si>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</si>
  <si>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</si>
  <si>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</si>
  <si>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</si>
  <si>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</si>
  <si>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</si>
  <si>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</si>
  <si>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</si>
  <si>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</si>
  <si>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</si>
  <si>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</si>
  <si>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</si>
  <si>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</si>
  <si>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</si>
  <si>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</si>
  <si>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</si>
  <si>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</si>
  <si>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</si>
  <si>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</si>
  <si>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</si>
  <si>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</si>
  <si>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</si>
  <si>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</si>
  <si>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</si>
  <si>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</si>
  <si>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</si>
  <si>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</si>
  <si>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</si>
  <si>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</si>
  <si>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</si>
  <si>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</si>
  <si>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</si>
  <si>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</si>
  <si>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</si>
  <si>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</si>
  <si>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</si>
  <si>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</si>
  <si>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</si>
  <si>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</si>
  <si>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</si>
  <si>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</si>
  <si>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</si>
  <si>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</si>
  <si>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</si>
  <si>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</si>
  <si>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</si>
  <si>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</si>
  <si>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</si>
  <si>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</si>
  <si>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</si>
  <si>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</si>
  <si>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</si>
  <si>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</si>
  <si>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</si>
  <si>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</si>
  <si>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</si>
  <si>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</si>
  <si>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</si>
  <si>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</si>
  <si>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</si>
  <si>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</si>
  <si>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</si>
  <si>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</si>
  <si>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</si>
  <si>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</si>
  <si>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</si>
  <si>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</si>
  <si>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</si>
  <si>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</si>
  <si>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</si>
  <si>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</si>
  <si>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</si>
  <si>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</si>
  <si>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</si>
  <si>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</si>
  <si>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</si>
  <si>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</si>
  <si>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</si>
  <si>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</si>
  <si>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</si>
  <si>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</si>
  <si>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</si>
  <si>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</si>
  <si>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</si>
  <si>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</si>
  <si>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</si>
  <si>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</si>
  <si>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</si>
  <si>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</si>
  <si>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</si>
  <si>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</si>
  <si>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</si>
  <si>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</si>
  <si>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</si>
  <si>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</si>
  <si>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</si>
  <si>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</si>
  <si>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</si>
  <si>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</si>
  <si>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</si>
  <si>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</si>
  <si>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</si>
  <si>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</si>
  <si>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</si>
  <si>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</si>
  <si>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</si>
  <si>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</si>
  <si>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</si>
  <si>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</si>
  <si>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</si>
  <si>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</si>
  <si>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</si>
  <si>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</si>
  <si>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</si>
  <si>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</si>
  <si>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</si>
  <si>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</si>
  <si>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</si>
  <si>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</si>
  <si>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</si>
  <si>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</si>
  <si>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</si>
  <si>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</si>
  <si>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</si>
  <si>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</si>
  <si>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</si>
  <si>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</si>
  <si>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</si>
  <si>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</si>
  <si>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</si>
  <si>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</si>
  <si>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</si>
  <si>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</si>
  <si>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</si>
  <si>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</si>
  <si>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</si>
  <si>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</si>
  <si>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</si>
  <si>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</si>
  <si>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</si>
  <si>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</si>
  <si>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</si>
  <si>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</si>
  <si>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</si>
  <si>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</si>
  <si>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</si>
  <si>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</si>
  <si>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</si>
  <si>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</si>
  <si>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</si>
  <si>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</si>
  <si>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</si>
  <si>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</si>
  <si>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</si>
  <si>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</si>
  <si>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</si>
  <si>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</si>
  <si>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</si>
  <si>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</si>
  <si>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</si>
  <si>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</si>
  <si>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</si>
  <si>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</si>
  <si>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</si>
  <si>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</si>
  <si>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</si>
  <si>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</si>
  <si>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</si>
  <si>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</si>
  <si>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</si>
  <si>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</si>
  <si>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</si>
  <si>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</si>
  <si>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</si>
  <si>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</si>
  <si>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</si>
  <si>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</si>
  <si>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</si>
  <si>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</si>
  <si>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</si>
  <si>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</si>
  <si>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</si>
  <si>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</si>
  <si>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</si>
  <si>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</si>
  <si>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</si>
  <si>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</si>
  <si>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</si>
  <si>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</si>
  <si>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</si>
  <si>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</si>
  <si>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</si>
  <si>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</si>
  <si>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</si>
  <si>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</si>
  <si>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</si>
  <si>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</si>
  <si>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</si>
  <si>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</si>
  <si>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</si>
  <si>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</si>
  <si>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</si>
  <si>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</si>
  <si>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</si>
  <si>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</si>
  <si>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</si>
  <si>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</si>
  <si>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</si>
  <si>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</si>
  <si>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</si>
  <si>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</si>
  <si>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</si>
  <si>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</si>
  <si>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</si>
  <si>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</si>
  <si>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</si>
  <si>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</si>
  <si>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</si>
  <si>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</si>
  <si>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</si>
  <si>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</si>
  <si>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</si>
  <si>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</si>
  <si>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</si>
  <si>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</si>
  <si>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</si>
  <si>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</si>
  <si>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</si>
  <si>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</si>
  <si>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</si>
  <si>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</si>
  <si>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</si>
  <si>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</si>
  <si>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</si>
  <si>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</si>
  <si>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</si>
  <si>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</si>
  <si>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</si>
  <si>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</si>
  <si>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</si>
  <si>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</si>
  <si>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</si>
  <si>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</si>
  <si>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</si>
  <si>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</si>
  <si>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</si>
  <si>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</si>
  <si>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</si>
  <si>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</si>
  <si>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</si>
  <si>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</si>
  <si>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</si>
  <si>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</si>
  <si>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</si>
  <si>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</si>
  <si>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</si>
  <si>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</si>
  <si>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</si>
  <si>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</si>
  <si>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</si>
  <si>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</si>
  <si>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</si>
  <si>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</si>
  <si>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</si>
  <si>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</si>
  <si>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</si>
  <si>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</si>
  <si>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</si>
  <si>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</si>
  <si>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</si>
  <si>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</si>
  <si>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</si>
  <si>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</si>
  <si>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</si>
  <si>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</si>
  <si>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</si>
  <si>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</si>
  <si>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</si>
  <si>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</si>
  <si>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</si>
  <si>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</si>
  <si>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</si>
  <si>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</si>
  <si>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</si>
  <si>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</si>
  <si>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</si>
  <si>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</si>
  <si>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</si>
  <si>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</si>
  <si>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</si>
  <si>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</si>
  <si>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</si>
  <si>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</si>
  <si>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</si>
  <si>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</si>
  <si>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</si>
  <si>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</si>
  <si>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</si>
  <si>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</si>
  <si>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</si>
  <si>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</si>
  <si>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</si>
  <si>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</si>
  <si>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</si>
  <si>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</si>
  <si>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</si>
  <si>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</si>
  <si>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</si>
  <si>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</si>
  <si>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</si>
  <si>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</si>
  <si>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</si>
  <si>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</si>
  <si>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</si>
  <si>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</si>
  <si>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</si>
  <si>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</si>
  <si>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</si>
  <si>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</si>
  <si>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</si>
  <si>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</si>
  <si>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</si>
  <si>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</si>
  <si>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</si>
  <si>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</si>
  <si>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</si>
  <si>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</si>
  <si>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</si>
  <si>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</si>
  <si>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</si>
  <si>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</si>
  <si>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</si>
  <si>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</si>
  <si>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</si>
  <si>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</si>
  <si>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</si>
  <si>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</si>
  <si>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</si>
  <si>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</si>
  <si>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</si>
  <si>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</si>
  <si>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</si>
  <si>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</si>
  <si>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</si>
  <si>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</si>
  <si>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</si>
  <si>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</si>
  <si>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</si>
  <si>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</si>
  <si>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</si>
  <si>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</si>
  <si>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</si>
  <si>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</si>
  <si>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</si>
  <si>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</si>
  <si>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</si>
  <si>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</si>
  <si>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</si>
  <si>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</si>
  <si>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</si>
  <si>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</si>
  <si>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</si>
  <si>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</si>
  <si>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</si>
  <si>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</si>
  <si>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</si>
  <si>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</si>
  <si>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</si>
  <si>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</si>
  <si>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</si>
  <si>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</si>
  <si>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</si>
  <si>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</si>
  <si>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</si>
  <si>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</si>
  <si>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</si>
  <si>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</si>
  <si>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</si>
  <si>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</si>
  <si>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</si>
  <si>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</si>
  <si>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</si>
  <si>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</si>
  <si>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</si>
  <si>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</si>
  <si>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</si>
  <si>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</si>
  <si>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</si>
  <si>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</si>
  <si>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</si>
  <si>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</si>
  <si>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</si>
  <si>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</si>
  <si>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</si>
  <si>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</si>
  <si>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</si>
  <si>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</si>
  <si>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</si>
  <si>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</si>
  <si>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</si>
  <si>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</si>
  <si>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</si>
  <si>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</si>
  <si>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</si>
  <si>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</si>
  <si>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</si>
  <si>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</si>
  <si>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</si>
  <si>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</si>
  <si>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</si>
  <si>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</si>
  <si>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</si>
  <si>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</si>
  <si>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</si>
  <si>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</si>
  <si>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</si>
  <si>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</si>
  <si>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</si>
  <si>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</si>
  <si>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</si>
  <si>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</si>
  <si>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</si>
  <si>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</si>
  <si>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</si>
  <si>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</si>
  <si>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</si>
  <si>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</si>
  <si>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</si>
  <si>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</si>
  <si>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</si>
  <si>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</si>
  <si>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</si>
  <si>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</si>
  <si>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</si>
  <si>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</si>
  <si>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</si>
  <si>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</si>
  <si>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</si>
  <si>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</si>
  <si>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</si>
  <si>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</si>
  <si>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</si>
  <si>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</si>
  <si>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</si>
  <si>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</si>
  <si>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</si>
  <si>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</si>
  <si>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</si>
  <si>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</si>
  <si>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</si>
  <si>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</si>
  <si>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</si>
  <si>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</si>
  <si>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</si>
  <si>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</si>
  <si>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</si>
  <si>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</si>
  <si>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</si>
  <si>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</si>
  <si>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</si>
  <si>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</si>
  <si>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</si>
  <si>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</si>
  <si>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</si>
  <si>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</si>
  <si>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</si>
  <si>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</si>
  <si>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</si>
  <si>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</si>
  <si>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</si>
  <si>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</si>
  <si>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</si>
  <si>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</si>
  <si>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</si>
  <si>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</si>
  <si>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</si>
  <si>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</si>
  <si>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</si>
  <si>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</si>
  <si>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</si>
  <si>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</si>
  <si>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</si>
  <si>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</si>
  <si>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</si>
  <si>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</si>
  <si>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</si>
  <si>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</si>
  <si>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</si>
  <si>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</si>
  <si>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</si>
  <si>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</si>
  <si>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</si>
  <si>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</si>
  <si>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</si>
  <si>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</si>
  <si>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</si>
  <si>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</si>
  <si>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</si>
  <si>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</si>
  <si>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</si>
  <si>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</si>
  <si>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</si>
  <si>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</si>
  <si>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</si>
  <si>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</si>
  <si>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</si>
  <si>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</si>
  <si>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</si>
  <si>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</si>
  <si>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</si>
  <si>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</si>
  <si>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</si>
  <si>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</si>
  <si>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</si>
  <si>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</si>
  <si>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</si>
  <si>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</si>
  <si>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</si>
  <si>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</si>
  <si>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</si>
  <si>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</si>
  <si>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</si>
  <si>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</si>
  <si>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</si>
  <si>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</si>
  <si>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</si>
  <si>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</si>
  <si>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</si>
  <si>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</si>
  <si>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</si>
  <si>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</si>
  <si>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</si>
  <si>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</si>
  <si>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</si>
  <si>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</si>
  <si>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</si>
  <si>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</si>
  <si>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</si>
  <si>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</si>
  <si>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</si>
  <si>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</si>
  <si>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</si>
  <si>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</si>
  <si>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</si>
  <si>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</si>
  <si>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</si>
  <si>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</si>
  <si>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</si>
  <si>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</si>
  <si>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</si>
  <si>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</si>
  <si>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</si>
  <si>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</si>
  <si>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</si>
  <si>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</si>
  <si>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</si>
  <si>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</si>
  <si>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</si>
  <si>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</si>
  <si>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</si>
  <si>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</si>
  <si>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</si>
  <si>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</si>
  <si>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</si>
  <si>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</si>
  <si>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</si>
  <si>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</si>
  <si>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</si>
  <si>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</si>
  <si>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</si>
  <si>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</si>
  <si>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</si>
  <si>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</si>
  <si>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</si>
  <si>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</si>
  <si>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</si>
  <si>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</si>
  <si>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</si>
  <si>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</si>
  <si>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</si>
  <si>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</si>
  <si>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</si>
  <si>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</si>
  <si>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</si>
  <si>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</si>
  <si>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</si>
  <si>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</si>
  <si>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</si>
  <si>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</si>
  <si>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</si>
  <si>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</si>
  <si>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</si>
  <si>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</si>
  <si>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</si>
  <si>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</si>
  <si>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</si>
  <si>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</si>
  <si>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</si>
  <si>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</si>
  <si>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</si>
  <si>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</si>
  <si>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</si>
  <si>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</si>
  <si>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</si>
  <si>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</si>
  <si>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</si>
  <si>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</si>
  <si>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</si>
  <si>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</si>
  <si>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</si>
  <si>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</si>
  <si>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</si>
  <si>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</si>
  <si>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</si>
  <si>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</si>
  <si>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</si>
  <si>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</si>
  <si>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</si>
  <si>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</si>
  <si>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</si>
  <si>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</si>
  <si>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</si>
  <si>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</si>
  <si>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</si>
  <si>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</si>
  <si>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</si>
  <si>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</si>
  <si>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</si>
  <si>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</si>
  <si>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</si>
  <si>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</si>
  <si>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</si>
  <si>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</si>
  <si>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</si>
  <si>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</si>
  <si>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</si>
  <si>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</si>
  <si>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</si>
  <si>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</si>
  <si>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</si>
  <si>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</si>
  <si>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</si>
  <si>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</si>
  <si>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</si>
  <si>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</si>
  <si>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</si>
  <si>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</si>
  <si>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</si>
  <si>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</si>
  <si>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</si>
  <si>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</si>
  <si>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</si>
  <si>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</si>
  <si>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</si>
  <si>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</si>
  <si>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</si>
  <si>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</si>
  <si>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</si>
  <si>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</si>
  <si>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</si>
  <si>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</si>
  <si>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</si>
  <si>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</si>
  <si>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</si>
  <si>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</si>
  <si>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</si>
  <si>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</si>
  <si>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</si>
  <si>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</si>
  <si>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</si>
  <si>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</si>
  <si>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</si>
  <si>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</si>
  <si>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</si>
  <si>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</si>
  <si>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</si>
  <si>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</si>
  <si>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</si>
  <si>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</si>
  <si>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</si>
  <si>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</si>
  <si>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</si>
  <si>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</si>
  <si>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</si>
  <si>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</si>
  <si>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</si>
  <si>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</si>
  <si>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</si>
  <si>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</si>
  <si>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</si>
  <si>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</si>
  <si>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</si>
  <si>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</si>
  <si>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</si>
  <si>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</si>
  <si>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</si>
  <si>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</si>
  <si>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</si>
  <si>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</si>
  <si>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</si>
  <si>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</si>
  <si>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</si>
  <si>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</si>
  <si>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</si>
  <si>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</si>
  <si>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</si>
  <si>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</si>
  <si>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</si>
  <si>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</si>
  <si>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</si>
  <si>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</si>
  <si>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</si>
  <si>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</si>
  <si>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</si>
  <si>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</si>
  <si>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</si>
  <si>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</si>
  <si>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</si>
  <si>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</si>
  <si>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</si>
  <si>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</si>
  <si>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</si>
  <si>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</si>
  <si>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</si>
  <si>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</si>
  <si>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</si>
  <si>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</si>
  <si>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</si>
  <si>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</si>
  <si>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</si>
  <si>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</si>
  <si>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</si>
  <si>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</si>
  <si>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</si>
  <si>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</si>
  <si>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</si>
  <si>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</si>
  <si>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</si>
  <si>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</si>
  <si>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</si>
  <si>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</si>
  <si>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</si>
  <si>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</si>
  <si>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</si>
  <si>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</si>
  <si>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</si>
  <si>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</si>
  <si>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</si>
  <si>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</si>
  <si>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</si>
  <si>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</si>
  <si>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</si>
  <si>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</si>
  <si>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</si>
  <si>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</si>
  <si>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</si>
  <si>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</si>
  <si>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</si>
  <si>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</si>
  <si>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</si>
  <si>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</si>
  <si>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</si>
  <si>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</si>
  <si>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</si>
  <si>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</si>
  <si>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</si>
  <si>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</si>
  <si>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</si>
  <si>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</si>
  <si>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</si>
  <si>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</si>
  <si>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</si>
  <si>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</si>
  <si>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</si>
  <si>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</si>
  <si>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</si>
  <si>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</si>
  <si>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</si>
  <si>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</si>
  <si>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</si>
  <si>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</si>
  <si>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</si>
  <si>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</si>
  <si>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</si>
  <si>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</si>
  <si>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</si>
  <si>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</si>
  <si>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</si>
  <si>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</si>
  <si>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</si>
  <si>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</si>
  <si>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</si>
  <si>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</si>
  <si>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</si>
  <si>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</si>
  <si>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</si>
  <si>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</si>
  <si>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</si>
  <si>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</si>
  <si>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</si>
  <si>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</si>
  <si>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</si>
  <si>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</si>
  <si>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</si>
  <si>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</si>
  <si>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</si>
  <si>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</si>
  <si>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</si>
  <si>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</si>
  <si>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</si>
  <si>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</si>
  <si>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</si>
  <si>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</si>
  <si>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</si>
  <si>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</si>
  <si>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</si>
  <si>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</si>
  <si>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</si>
  <si>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</si>
  <si>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</si>
  <si>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</si>
  <si>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</si>
  <si>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</si>
  <si>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</si>
  <si>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</si>
  <si>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</si>
  <si>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</si>
  <si>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</si>
  <si>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</si>
  <si>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</si>
  <si>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</si>
  <si>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</si>
  <si>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</si>
  <si>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</si>
  <si>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</si>
  <si>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</si>
  <si>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</si>
  <si>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</si>
  <si>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</si>
  <si>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</si>
  <si>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</si>
  <si>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</si>
  <si>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</si>
  <si>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</si>
  <si>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</si>
  <si>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</si>
  <si>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</si>
  <si>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</si>
  <si>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</si>
  <si>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</si>
  <si>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</si>
  <si>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</si>
  <si>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</si>
  <si>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</si>
  <si>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</si>
  <si>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</si>
  <si>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</si>
  <si>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</si>
  <si>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</si>
  <si>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</si>
  <si>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</si>
  <si>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</si>
  <si>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</si>
  <si>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</si>
  <si>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</si>
  <si>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</si>
  <si>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</si>
  <si>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</si>
  <si>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</si>
  <si>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</si>
  <si>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</si>
  <si>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</si>
  <si>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</si>
  <si>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</si>
  <si>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</si>
  <si>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</si>
  <si>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</si>
  <si>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</si>
  <si>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</si>
  <si>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</si>
  <si>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</si>
  <si>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</si>
  <si>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</si>
  <si>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</si>
  <si>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</si>
  <si>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</si>
  <si>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</si>
  <si>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</si>
  <si>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</si>
  <si>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</si>
  <si>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</si>
  <si>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</si>
  <si>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</si>
  <si>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</si>
  <si>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</si>
  <si>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</si>
  <si>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</si>
  <si>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</si>
  <si>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</si>
  <si>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</si>
  <si>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</si>
  <si>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</si>
  <si>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</si>
  <si>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</si>
  <si>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</si>
  <si>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</si>
  <si>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</si>
  <si>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</si>
  <si>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</si>
  <si>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</si>
  <si>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</si>
  <si>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</si>
  <si>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</si>
  <si>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</si>
  <si>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</si>
  <si>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</si>
  <si>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</si>
  <si>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</si>
  <si>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</si>
  <si>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</si>
  <si>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</si>
  <si>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</si>
  <si>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</si>
  <si>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</si>
  <si>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</si>
  <si>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</si>
  <si>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</si>
  <si>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</si>
  <si>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</si>
  <si>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</si>
  <si>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</si>
  <si>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</si>
  <si>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</si>
  <si>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</si>
  <si>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</si>
  <si>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</si>
  <si>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</si>
  <si>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</si>
  <si>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</si>
  <si>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</si>
  <si>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</si>
  <si>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</si>
  <si>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</si>
  <si>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</si>
  <si>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</si>
  <si>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</si>
  <si>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</si>
  <si>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</si>
  <si>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</si>
  <si>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</si>
  <si>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</si>
  <si>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</si>
  <si>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</si>
  <si>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</si>
  <si>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</si>
  <si>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</si>
  <si>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</si>
  <si>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</si>
  <si>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</si>
  <si>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</si>
  <si>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</si>
  <si>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</si>
  <si>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</si>
  <si>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</si>
  <si>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</si>
  <si>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</si>
  <si>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</si>
  <si>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</si>
  <si>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</si>
  <si>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</si>
  <si>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</si>
  <si>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</si>
  <si>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</si>
  <si>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</si>
  <si>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</si>
  <si>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</si>
  <si>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</si>
  <si>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</si>
  <si>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</si>
  <si>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</si>
  <si>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</si>
  <si>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</si>
  <si>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</si>
  <si>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</si>
  <si>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</si>
  <si>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</si>
  <si>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</si>
  <si>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</si>
  <si>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</si>
  <si>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</si>
  <si>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</si>
  <si>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</si>
  <si>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</si>
  <si>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</si>
  <si>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</si>
  <si>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</si>
  <si>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</si>
  <si>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</si>
  <si>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</si>
  <si>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</si>
  <si>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</si>
  <si>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</si>
  <si>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</si>
  <si>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</si>
  <si>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</si>
  <si>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</si>
  <si>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</si>
  <si>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</si>
  <si>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</si>
  <si>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</si>
  <si>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</si>
  <si>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</si>
  <si>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</si>
  <si>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</si>
  <si>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</si>
  <si>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</si>
  <si>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</si>
  <si>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</si>
  <si>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</si>
  <si>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</si>
  <si>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</si>
  <si>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</si>
  <si>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</si>
  <si>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</si>
  <si>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</si>
  <si>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</si>
  <si>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</si>
  <si>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</si>
  <si>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</si>
  <si>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</si>
  <si>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</si>
  <si>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</si>
  <si>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</si>
  <si>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</si>
  <si>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</si>
  <si>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</si>
  <si>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</si>
  <si>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</si>
  <si>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</si>
  <si>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</si>
  <si>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</si>
  <si>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</si>
  <si>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</si>
  <si>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</si>
  <si>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</si>
  <si>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</si>
  <si>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</si>
  <si>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</si>
  <si>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</si>
  <si>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</si>
  <si>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</si>
  <si>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</si>
  <si>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</si>
  <si>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</si>
  <si>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</si>
  <si>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</si>
  <si>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</si>
  <si>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</si>
  <si>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</si>
  <si>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</si>
  <si>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</si>
  <si>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</si>
  <si>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</si>
  <si>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</si>
  <si>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</si>
  <si>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</si>
  <si>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</si>
  <si>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</si>
  <si>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</si>
  <si>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</si>
  <si>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</si>
  <si>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</si>
  <si>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</si>
  <si>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</si>
  <si>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</si>
  <si>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</si>
  <si>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</si>
  <si>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</si>
  <si>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</si>
  <si>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</si>
  <si>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</si>
  <si>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</si>
  <si>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</si>
  <si>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</si>
  <si>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</si>
  <si>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</si>
  <si>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</si>
  <si>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</si>
  <si>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</si>
  <si>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</si>
  <si>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</si>
  <si>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</si>
  <si>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</si>
  <si>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</si>
  <si>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</si>
  <si>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</si>
  <si>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</si>
  <si>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</si>
  <si>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</si>
  <si>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</si>
  <si>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</si>
  <si>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</si>
  <si>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</si>
  <si>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</si>
  <si>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</si>
  <si>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</si>
  <si>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</si>
  <si>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</si>
  <si>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</si>
  <si>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</si>
  <si>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</si>
  <si>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</si>
  <si>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</si>
  <si>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</si>
  <si>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</si>
  <si>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</si>
  <si>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</si>
  <si>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</si>
  <si>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</si>
  <si>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</si>
  <si>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</si>
  <si>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</si>
  <si>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</si>
  <si>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</si>
  <si>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</si>
  <si>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</si>
  <si>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</si>
  <si>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</si>
  <si>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</si>
  <si>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</si>
  <si>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</si>
  <si>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</si>
  <si>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</si>
  <si>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</si>
  <si>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</si>
  <si>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</si>
  <si>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</si>
  <si>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</si>
  <si>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</si>
  <si>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</si>
  <si>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</si>
  <si>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</si>
  <si>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</si>
  <si>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</si>
  <si>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</si>
  <si>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</si>
  <si>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</si>
  <si>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</si>
  <si>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</si>
  <si>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</si>
  <si>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</si>
  <si>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</si>
  <si>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</si>
  <si>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</si>
  <si>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</si>
  <si>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</si>
  <si>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</si>
  <si>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</si>
  <si>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</si>
  <si>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</si>
  <si>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</si>
  <si>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</si>
  <si>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</si>
  <si>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</si>
  <si>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</si>
  <si>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</si>
  <si>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</si>
  <si>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</si>
  <si>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</si>
  <si>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</si>
  <si>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</si>
  <si>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</si>
  <si>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</si>
  <si>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</si>
  <si>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</si>
  <si>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</si>
  <si>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</si>
  <si>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</si>
  <si>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</si>
  <si>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</si>
  <si>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</si>
  <si>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</si>
  <si>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</si>
  <si>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</si>
  <si>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</si>
  <si>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</si>
  <si>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</si>
  <si>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</si>
  <si>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</si>
  <si>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</si>
  <si>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</si>
  <si>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</si>
  <si>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</si>
  <si>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</si>
  <si>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</si>
  <si>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</si>
  <si>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</si>
  <si>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</si>
  <si>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</si>
  <si>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</si>
  <si>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</si>
  <si>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</si>
  <si>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</si>
  <si>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</si>
  <si>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</si>
  <si>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</si>
  <si>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</si>
  <si>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</si>
  <si>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</si>
  <si>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</si>
  <si>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</si>
  <si>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</si>
  <si>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</si>
  <si>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</si>
  <si>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</si>
  <si>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</si>
  <si>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</si>
  <si>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</si>
  <si>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</si>
  <si>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</si>
  <si>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</si>
  <si>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</si>
  <si>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</si>
  <si>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</si>
  <si>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</si>
  <si>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</si>
  <si>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</si>
  <si>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</si>
  <si>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</si>
  <si>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</si>
  <si>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</si>
  <si>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</si>
  <si>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</si>
  <si>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</si>
  <si>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</si>
  <si>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</si>
  <si>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</si>
  <si>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</si>
  <si>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</si>
  <si>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</si>
  <si>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</si>
  <si>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</si>
  <si>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</si>
  <si>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</si>
  <si>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</si>
  <si>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</si>
  <si>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</si>
  <si>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</si>
  <si>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</si>
  <si>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</si>
  <si>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</si>
  <si>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</si>
  <si>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</si>
  <si>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</si>
  <si>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</si>
  <si>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</si>
  <si>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</si>
  <si>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</si>
  <si>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</si>
  <si>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</si>
  <si>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</si>
  <si>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</si>
  <si>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</si>
  <si>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</si>
  <si>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</si>
  <si>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</si>
  <si>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</si>
  <si>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</si>
  <si>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</si>
  <si>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</si>
  <si>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</si>
  <si>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</si>
  <si>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</si>
  <si>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</si>
  <si>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</si>
  <si>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</si>
  <si>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</si>
  <si>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</si>
  <si>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</si>
  <si>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</si>
  <si>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</si>
  <si>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</si>
  <si>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</si>
  <si>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</si>
  <si>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</si>
  <si>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</si>
  <si>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</si>
  <si>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</si>
  <si>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</si>
  <si>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</si>
  <si>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</si>
  <si>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</si>
  <si>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</si>
  <si>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</si>
  <si>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</si>
  <si>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</si>
  <si>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</si>
  <si>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</si>
  <si>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</si>
  <si>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</si>
  <si>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</si>
  <si>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</si>
  <si>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</si>
  <si>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</si>
  <si>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</si>
  <si>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</si>
  <si>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</si>
  <si>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</si>
  <si>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</si>
  <si>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</si>
  <si>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</si>
  <si>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</si>
  <si>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</si>
  <si>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</si>
  <si>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</si>
  <si>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</si>
  <si>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</si>
  <si>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</si>
  <si>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</si>
  <si>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</si>
  <si>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</si>
  <si>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</si>
  <si>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</si>
  <si>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</si>
  <si>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</si>
  <si>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</si>
  <si>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</si>
  <si>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</si>
  <si>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</si>
  <si>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</si>
  <si>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</si>
  <si>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</si>
  <si>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</si>
  <si>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</si>
  <si>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</si>
  <si>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</si>
  <si>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</si>
  <si>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</si>
  <si>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</si>
  <si>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</si>
  <si>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</si>
  <si>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</si>
  <si>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</si>
  <si>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</si>
  <si>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</si>
  <si>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</si>
  <si>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</si>
  <si>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</si>
  <si>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</si>
  <si>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</si>
  <si>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</si>
  <si>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</si>
  <si>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</si>
  <si>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</si>
  <si>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</si>
  <si>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</si>
  <si>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</si>
  <si>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</si>
  <si>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</si>
  <si>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</si>
  <si>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</si>
  <si>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</si>
  <si>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</si>
  <si>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</si>
  <si>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</si>
  <si>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</si>
  <si>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</si>
  <si>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</si>
  <si>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</si>
  <si>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</si>
  <si>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</si>
  <si>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</si>
  <si>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</si>
  <si>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</si>
  <si>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</si>
  <si>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</si>
  <si>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</si>
  <si>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</si>
  <si>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</si>
  <si>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</si>
  <si>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</si>
  <si>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</si>
  <si>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</si>
  <si>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</si>
  <si>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</si>
  <si>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</si>
  <si>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</si>
  <si>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</si>
  <si>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</si>
  <si>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</si>
  <si>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</si>
  <si>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</si>
  <si>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</si>
  <si>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</si>
  <si>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</si>
  <si>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</si>
  <si>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</si>
  <si>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</si>
  <si>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</si>
  <si>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</si>
  <si>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</si>
  <si>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</si>
  <si>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</si>
  <si>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</si>
  <si>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</si>
  <si>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</si>
  <si>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</si>
  <si>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</si>
  <si>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</si>
  <si>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</si>
  <si>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</si>
  <si>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</si>
  <si>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</si>
  <si>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</si>
  <si>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</si>
  <si>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</si>
  <si>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</si>
  <si>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</si>
  <si>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</si>
  <si>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</si>
  <si>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</si>
  <si>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</si>
  <si>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</si>
  <si>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</si>
  <si>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</si>
  <si>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</si>
  <si>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</si>
  <si>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</si>
  <si>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</si>
  <si>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</si>
  <si>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</si>
  <si>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</si>
  <si>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</si>
  <si>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</si>
  <si>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</si>
  <si>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</si>
  <si>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</si>
  <si>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</si>
  <si>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</si>
  <si>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</si>
  <si>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</si>
  <si>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</si>
  <si>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</si>
  <si>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</si>
  <si>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</si>
  <si>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</si>
  <si>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</si>
  <si>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</si>
  <si>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</si>
  <si>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</si>
  <si>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</si>
  <si>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</si>
  <si>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</si>
  <si>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</si>
  <si>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</si>
  <si>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</si>
  <si>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</si>
  <si>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</si>
  <si>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</si>
  <si>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</si>
  <si>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</si>
  <si>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</si>
  <si>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</si>
  <si>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</si>
  <si>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</si>
  <si>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</si>
  <si>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</si>
  <si>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</si>
  <si>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</si>
  <si>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</si>
  <si>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</si>
  <si>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</si>
  <si>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</si>
  <si>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</si>
  <si>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</si>
  <si>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</si>
  <si>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</si>
  <si>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</si>
  <si>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</si>
  <si>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</si>
  <si>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</si>
  <si>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</si>
  <si>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</si>
  <si>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</si>
  <si>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</si>
  <si>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</si>
  <si>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</si>
  <si>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</si>
  <si>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</si>
  <si>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</si>
  <si>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</si>
  <si>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</si>
  <si>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</si>
  <si>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</si>
  <si>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</si>
  <si>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</si>
  <si>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</si>
  <si>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</si>
  <si>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</si>
  <si>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</si>
  <si>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</si>
  <si>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</si>
  <si>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</si>
  <si>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</si>
  <si>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</si>
  <si>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</si>
  <si>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</si>
  <si>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</si>
  <si>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</si>
  <si>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</si>
  <si>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</si>
  <si>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</si>
  <si>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</si>
  <si>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</si>
  <si>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</si>
  <si>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</si>
  <si>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</si>
  <si>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</si>
  <si>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</si>
  <si>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</si>
  <si>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</si>
  <si>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</si>
  <si>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</si>
  <si>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</si>
  <si>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</si>
  <si>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</si>
  <si>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</si>
  <si>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</si>
  <si>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</si>
  <si>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</si>
  <si>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</si>
  <si>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</si>
  <si>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</si>
  <si>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</si>
  <si>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</si>
  <si>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</si>
  <si>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</si>
  <si>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</si>
  <si>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</si>
  <si>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</si>
  <si>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</si>
  <si>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</si>
  <si>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</si>
  <si>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</si>
  <si>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</si>
  <si>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</si>
  <si>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</si>
  <si>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</si>
  <si>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</si>
  <si>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</si>
  <si>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</si>
  <si>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</si>
  <si>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</si>
  <si>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</si>
  <si>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</si>
  <si>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</si>
  <si>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</si>
  <si>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</si>
  <si>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</si>
  <si>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</si>
  <si>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</si>
  <si>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</si>
  <si>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</si>
  <si>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</si>
  <si>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</si>
  <si>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</si>
  <si>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</si>
  <si>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</si>
  <si>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</si>
  <si>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</si>
  <si>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</si>
  <si>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</si>
  <si>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</si>
  <si>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</si>
  <si>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</si>
  <si>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</si>
  <si>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</si>
  <si>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</si>
  <si>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</si>
  <si>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</si>
  <si>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</si>
  <si>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</si>
  <si>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</si>
  <si>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</si>
  <si>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</si>
  <si>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</si>
  <si>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</si>
  <si>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</si>
  <si>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</si>
  <si>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</si>
  <si>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</si>
  <si>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</si>
  <si>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</si>
  <si>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</si>
  <si>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</si>
  <si>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</si>
  <si>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</si>
  <si>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</si>
  <si>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</si>
  <si>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</si>
  <si>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</si>
  <si>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</si>
  <si>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</si>
  <si>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</si>
  <si>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</si>
  <si>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</si>
  <si>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</si>
  <si>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</si>
  <si>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</si>
  <si>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</si>
  <si>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</si>
  <si>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</si>
  <si>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</si>
  <si>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</si>
  <si>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</si>
  <si>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</si>
  <si>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</si>
  <si>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</si>
  <si>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</si>
  <si>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</si>
  <si>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</si>
  <si>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</si>
  <si>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</si>
  <si>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</si>
  <si>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</si>
  <si>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</si>
  <si>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</si>
  <si>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</si>
  <si>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</si>
  <si>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</si>
  <si>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</si>
  <si>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</si>
  <si>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</si>
  <si>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</si>
  <si>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</si>
  <si>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</si>
  <si>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</si>
  <si>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</si>
  <si>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</si>
  <si>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</si>
  <si>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</si>
  <si>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</si>
  <si>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</si>
  <si>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</si>
  <si>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</si>
  <si>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</si>
  <si>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</si>
  <si>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</si>
  <si>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</si>
  <si>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</si>
  <si>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</si>
  <si>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</si>
  <si>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</si>
  <si>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</si>
  <si>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</si>
  <si>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</si>
  <si>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</si>
  <si>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</si>
  <si>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</si>
  <si>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</si>
  <si>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</si>
  <si>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</si>
  <si>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</si>
  <si>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</si>
  <si>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</si>
  <si>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</si>
  <si>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</si>
  <si>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</si>
  <si>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</si>
  <si>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</si>
  <si>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</si>
  <si>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</si>
  <si>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</si>
  <si>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</si>
  <si>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</si>
  <si>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</si>
  <si>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</si>
  <si>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</si>
  <si>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</si>
  <si>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</si>
  <si>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</si>
  <si>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</si>
  <si>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</si>
  <si>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</si>
  <si>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</si>
  <si>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</si>
  <si>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</si>
  <si>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</si>
  <si>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</si>
  <si>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</si>
  <si>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</si>
  <si>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</si>
  <si>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</si>
  <si>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</si>
  <si>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</si>
  <si>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</si>
  <si>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</si>
  <si>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</si>
  <si>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</si>
  <si>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</si>
  <si>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</si>
  <si>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</si>
  <si>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</si>
  <si>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</si>
  <si>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</si>
  <si>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</si>
  <si>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</si>
  <si>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</si>
  <si>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</si>
  <si>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</si>
  <si>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</si>
  <si>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</si>
  <si>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</si>
  <si>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</si>
  <si>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</si>
  <si>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</si>
  <si>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</si>
  <si>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</si>
  <si>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</si>
  <si>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</si>
  <si>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</si>
  <si>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</si>
  <si>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</si>
  <si>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</si>
  <si>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</si>
  <si>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</si>
  <si>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</si>
  <si>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</si>
  <si>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</si>
  <si>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</si>
  <si>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</si>
  <si>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</si>
  <si>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</si>
  <si>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</si>
  <si>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</si>
  <si>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</si>
  <si>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</si>
  <si>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</si>
  <si>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</si>
  <si>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</si>
  <si>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</si>
  <si>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</si>
  <si>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</si>
  <si>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</si>
  <si>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</si>
  <si>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</si>
  <si>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</si>
  <si>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</si>
  <si>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</si>
  <si>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</si>
  <si>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</si>
  <si>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</si>
  <si>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</si>
  <si>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</si>
  <si>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</si>
  <si>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</si>
  <si>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</si>
  <si>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</si>
  <si>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</si>
  <si>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</si>
  <si>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</si>
  <si>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</si>
  <si>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</si>
  <si>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</si>
  <si>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</si>
  <si>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</si>
  <si>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</si>
  <si>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</si>
  <si>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</si>
  <si>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</si>
  <si>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</si>
  <si>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</si>
  <si>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</si>
  <si>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</si>
  <si>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</si>
  <si>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</si>
  <si>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</si>
  <si>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</si>
  <si>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</si>
  <si>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</si>
  <si>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</si>
  <si>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</si>
  <si>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</si>
  <si>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</si>
  <si>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</si>
  <si>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</si>
  <si>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</si>
  <si>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</si>
  <si>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</si>
  <si>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</si>
  <si>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</si>
  <si>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</si>
  <si>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</si>
  <si>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</si>
  <si>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</si>
  <si>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</si>
  <si>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</si>
  <si>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</si>
  <si>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</si>
  <si>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</si>
  <si>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</si>
  <si>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</si>
  <si>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</si>
  <si>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</si>
  <si>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</si>
  <si>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</si>
  <si>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</si>
  <si>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</si>
  <si>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</si>
  <si>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</si>
  <si>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</si>
  <si>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</si>
  <si>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</si>
  <si>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</si>
  <si>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</si>
  <si>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</si>
  <si>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</si>
  <si>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</si>
  <si>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</si>
  <si>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</si>
  <si>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</si>
  <si>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</si>
  <si>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</si>
  <si>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</si>
  <si>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</si>
  <si>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</si>
  <si>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</si>
  <si>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</si>
  <si>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</si>
  <si>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</si>
  <si>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</si>
  <si>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</si>
  <si>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</si>
  <si>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</si>
  <si>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</si>
  <si>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</si>
  <si>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</si>
  <si>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</si>
  <si>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</si>
  <si>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</si>
  <si>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</si>
  <si>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</si>
  <si>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</si>
  <si>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</si>
  <si>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</si>
  <si>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</si>
  <si>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</si>
  <si>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</si>
  <si>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</si>
  <si>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</si>
  <si>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</si>
  <si>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</si>
  <si>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</si>
  <si>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</si>
  <si>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</si>
  <si>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</si>
  <si>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</si>
  <si>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</si>
  <si>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</si>
  <si>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</si>
  <si>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</si>
  <si>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</si>
  <si>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</si>
  <si>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</si>
  <si>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</si>
  <si>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</si>
  <si>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</si>
  <si>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</si>
  <si>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</si>
  <si>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</si>
  <si>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</si>
  <si>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</si>
  <si>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</si>
  <si>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</si>
  <si>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</si>
  <si>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</si>
  <si>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</si>
  <si>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</si>
  <si>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</si>
  <si>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</si>
  <si>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</si>
  <si>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</si>
  <si>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</si>
  <si>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</si>
  <si>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</si>
  <si>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</si>
  <si>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</si>
  <si>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</si>
  <si>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</si>
  <si>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</si>
  <si>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</si>
  <si>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</si>
  <si>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</si>
  <si>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</si>
  <si>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</si>
  <si>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</si>
  <si>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</si>
  <si>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</si>
  <si>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</si>
  <si>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</si>
  <si>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</si>
  <si>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</si>
  <si>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</si>
  <si>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</si>
  <si>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</si>
  <si>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</si>
  <si>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</si>
  <si>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</si>
  <si>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</si>
  <si>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</si>
  <si>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</si>
  <si>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</si>
  <si>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</si>
  <si>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</si>
  <si>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</si>
  <si>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</si>
  <si>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</si>
  <si>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</si>
  <si>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</si>
  <si>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</si>
  <si>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</si>
  <si>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</si>
  <si>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</si>
  <si>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</si>
  <si>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</si>
  <si>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</si>
  <si>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</si>
  <si>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</si>
  <si>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</si>
  <si>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</si>
  <si>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</si>
  <si>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</si>
  <si>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</si>
  <si>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</si>
  <si>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</si>
  <si>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</si>
  <si>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</si>
  <si>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</si>
  <si>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</si>
  <si>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</si>
  <si>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</si>
  <si>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</si>
  <si>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</si>
  <si>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</si>
  <si>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</si>
  <si>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</si>
  <si>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</si>
  <si>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</si>
  <si>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</si>
  <si>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</si>
  <si>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</si>
  <si>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</si>
  <si>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</si>
  <si>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</si>
  <si>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</si>
  <si>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</si>
  <si>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</si>
  <si>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</si>
  <si>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</si>
  <si>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</si>
  <si>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</si>
  <si>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</si>
  <si>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</si>
  <si>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</si>
  <si>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</si>
  <si>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</si>
  <si>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</si>
  <si>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</si>
  <si>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</si>
  <si>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</si>
  <si>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</si>
  <si>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</si>
  <si>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</si>
  <si>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</si>
  <si>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</si>
  <si>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</si>
  <si>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</si>
  <si>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</si>
  <si>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</si>
  <si>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</si>
  <si>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</si>
  <si>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</si>
  <si>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</si>
  <si>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</si>
  <si>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</si>
  <si>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</si>
  <si>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</si>
  <si>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</si>
  <si>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</si>
  <si>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</si>
  <si>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</si>
  <si>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</si>
  <si>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</si>
  <si>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</si>
  <si>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</si>
  <si>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</si>
  <si>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</si>
  <si>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</si>
  <si>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</si>
  <si>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</si>
  <si>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</si>
  <si>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</si>
  <si>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</si>
  <si>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</si>
  <si>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</si>
  <si>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</si>
  <si>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</si>
  <si>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</si>
  <si>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</si>
  <si>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</si>
  <si>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</si>
  <si>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</si>
  <si>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</si>
  <si>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</si>
  <si>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</si>
  <si>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</si>
  <si>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</si>
  <si>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</si>
  <si>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</si>
  <si>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</si>
  <si>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</si>
  <si>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</si>
  <si>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</si>
  <si>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</si>
  <si>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</si>
  <si>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</si>
  <si>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</si>
  <si>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</si>
  <si>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</si>
  <si>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</si>
  <si>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</si>
  <si>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</si>
  <si>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</si>
  <si>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</si>
  <si>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</si>
  <si>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</si>
  <si>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</si>
  <si>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</si>
  <si>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</si>
  <si>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</si>
  <si>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</si>
  <si>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</si>
  <si>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</si>
  <si>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</si>
  <si>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</si>
  <si>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</si>
  <si>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</si>
  <si>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</si>
  <si>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</si>
  <si>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</si>
  <si>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</si>
  <si>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</si>
  <si>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</si>
  <si>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</si>
  <si>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</si>
  <si>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</si>
  <si>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</si>
  <si>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</si>
  <si>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</si>
  <si>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</si>
  <si>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</si>
  <si>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</si>
  <si>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</si>
  <si>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</si>
  <si>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</si>
  <si>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</si>
  <si>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</si>
  <si>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</si>
  <si>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</si>
  <si>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</si>
  <si>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</si>
  <si>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</si>
  <si>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</si>
  <si>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</si>
  <si>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</si>
  <si>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</si>
  <si>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</si>
  <si>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</si>
  <si>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</si>
  <si>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</si>
  <si>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</si>
  <si>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</si>
  <si>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</si>
  <si>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</si>
  <si>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</si>
  <si>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</si>
  <si>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</si>
  <si>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</si>
  <si>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</si>
  <si>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</si>
  <si>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</si>
  <si>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</si>
  <si>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</si>
  <si>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</si>
  <si>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</si>
  <si>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</si>
  <si>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</si>
  <si>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</si>
  <si>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</si>
  <si>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</si>
  <si>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</si>
  <si>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</si>
  <si>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</si>
  <si>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</si>
  <si>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</si>
  <si>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</si>
  <si>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</si>
  <si>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</si>
  <si>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</si>
  <si>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</si>
  <si>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</si>
  <si>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</si>
  <si>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</si>
  <si>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</si>
  <si>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</si>
  <si>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</si>
  <si>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</si>
  <si>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</si>
  <si>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</si>
  <si>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</si>
  <si>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</si>
  <si>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</si>
  <si>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</si>
  <si>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</si>
  <si>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</si>
  <si>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</si>
  <si>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</si>
  <si>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</si>
  <si>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</si>
  <si>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</si>
  <si>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</si>
  <si>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</si>
  <si>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</si>
  <si>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</si>
  <si>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</si>
  <si>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</si>
  <si>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</si>
  <si>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</si>
  <si>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</si>
  <si>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</si>
  <si>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</si>
  <si>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</si>
  <si>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</si>
  <si>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</si>
  <si>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</si>
  <si>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</si>
  <si>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</si>
  <si>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</si>
  <si>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</si>
  <si>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</si>
  <si>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</si>
  <si>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</si>
  <si>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</si>
  <si>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</si>
  <si>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</si>
  <si>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</si>
  <si>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</si>
  <si>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</si>
  <si>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</si>
  <si>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</si>
  <si>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</si>
  <si>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</si>
  <si>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</si>
  <si>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</si>
  <si>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</si>
  <si>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</si>
  <si>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</si>
  <si>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</si>
  <si>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</si>
  <si>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</si>
  <si>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</si>
  <si>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</si>
  <si>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</si>
  <si>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</si>
  <si>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</si>
  <si>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</si>
  <si>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</si>
  <si>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</si>
  <si>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</si>
  <si>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</si>
  <si>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</si>
  <si>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</si>
  <si>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</si>
  <si>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</si>
  <si>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</si>
  <si>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</si>
  <si>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</si>
  <si>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</si>
  <si>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</si>
  <si>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</si>
  <si>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</si>
  <si>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</si>
  <si>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</si>
  <si>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</si>
  <si>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</si>
  <si>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</si>
  <si>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</si>
  <si>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</si>
  <si>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</si>
  <si>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</si>
  <si>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</si>
  <si>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</si>
  <si>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</si>
  <si>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</si>
  <si>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</si>
  <si>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</si>
  <si>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</si>
  <si>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</si>
  <si>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</si>
  <si>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</si>
  <si>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</si>
  <si>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</si>
  <si>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</si>
  <si>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</si>
  <si>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</si>
  <si>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</si>
  <si>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</si>
  <si>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</si>
  <si>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</si>
  <si>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</si>
  <si>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</si>
  <si>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</si>
  <si>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</si>
  <si>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</si>
  <si>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</si>
  <si>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</si>
  <si>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</si>
  <si>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</si>
  <si>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</si>
  <si>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</si>
  <si>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</si>
  <si>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</si>
  <si>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</si>
  <si>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</si>
  <si>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</si>
  <si>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</si>
  <si>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</si>
  <si>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</si>
  <si>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</si>
  <si>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</si>
  <si>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</si>
  <si>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</si>
  <si>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</si>
  <si>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</si>
  <si>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</si>
  <si>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</si>
  <si>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</si>
  <si>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</si>
  <si>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</si>
  <si>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</si>
  <si>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</si>
  <si>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</si>
  <si>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</si>
  <si>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</si>
  <si>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</si>
  <si>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</si>
  <si>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</si>
  <si>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</si>
  <si>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</si>
  <si>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</si>
  <si>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</si>
  <si>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</si>
  <si>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</si>
  <si>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</si>
  <si>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</si>
  <si>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</si>
  <si>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</si>
  <si>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</si>
  <si>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</si>
  <si>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</si>
  <si>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</si>
  <si>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</si>
  <si>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</si>
  <si>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</si>
  <si>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</si>
  <si>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</si>
  <si>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</si>
  <si>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</si>
  <si>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</si>
  <si>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</si>
  <si>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</si>
  <si>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</si>
  <si>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</si>
  <si>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</si>
  <si>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</si>
  <si>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</si>
  <si>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</si>
  <si>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</si>
  <si>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</si>
  <si>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</si>
  <si>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</si>
  <si>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</si>
  <si>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</si>
  <si>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</si>
  <si>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</si>
  <si>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</si>
  <si>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</si>
  <si>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</si>
  <si>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</si>
  <si>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</si>
  <si>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</si>
  <si>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</si>
  <si>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</si>
  <si>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</si>
  <si>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</si>
  <si>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</si>
  <si>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</si>
  <si>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</si>
  <si>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</si>
  <si>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</si>
  <si>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</si>
  <si>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</si>
  <si>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</si>
  <si>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</si>
  <si>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</si>
  <si>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</si>
  <si>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</si>
  <si>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</si>
  <si>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</si>
  <si>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</si>
  <si>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</si>
  <si>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</si>
  <si>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</si>
  <si>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</si>
  <si>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</si>
  <si>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</si>
  <si>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</si>
  <si>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</si>
  <si>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</si>
  <si>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</si>
  <si>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</si>
  <si>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</si>
  <si>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</si>
  <si>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</si>
  <si>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</si>
  <si>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</si>
  <si>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</si>
  <si>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</si>
  <si>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</si>
  <si>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</si>
  <si>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</si>
  <si>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</si>
  <si>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</si>
  <si>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</si>
  <si>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</si>
  <si>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</si>
  <si>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</si>
  <si>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</si>
  <si>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</si>
  <si>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</si>
  <si>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</si>
  <si>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</si>
  <si>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</si>
  <si>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</si>
  <si>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</si>
  <si>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</si>
  <si>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</si>
  <si>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</si>
  <si>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</si>
  <si>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</si>
  <si>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</si>
  <si>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</si>
  <si>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</si>
  <si>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</si>
  <si>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</si>
  <si>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</si>
  <si>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</si>
  <si>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</si>
  <si>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</si>
  <si>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</si>
  <si>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</si>
  <si>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</si>
  <si>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</si>
  <si>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</si>
  <si>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</si>
  <si>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</si>
  <si>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</si>
  <si>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</si>
  <si>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</si>
  <si>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</si>
  <si>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</si>
  <si>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</si>
  <si>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</si>
  <si>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</si>
  <si>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</si>
  <si>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</si>
  <si>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</si>
  <si>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</si>
  <si>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</si>
  <si>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</si>
  <si>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</si>
  <si>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</si>
  <si>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</si>
  <si>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</si>
  <si>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</si>
  <si>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</si>
  <si>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</si>
  <si>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</si>
  <si>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</si>
  <si>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</si>
  <si>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</si>
  <si>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</si>
  <si>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</si>
  <si>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</si>
  <si>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</si>
  <si>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</si>
  <si>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</si>
  <si>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</si>
  <si>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</si>
  <si>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</si>
  <si>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</si>
  <si>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</si>
  <si>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</si>
  <si>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</si>
  <si>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</si>
  <si>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</si>
  <si>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</si>
  <si>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</si>
  <si>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</si>
  <si>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</si>
  <si>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</si>
  <si>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</si>
  <si>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</si>
  <si>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</si>
  <si>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</si>
  <si>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</si>
  <si>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</si>
  <si>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</si>
  <si>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</si>
  <si>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</si>
  <si>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</si>
  <si>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</si>
  <si>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</si>
  <si>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</si>
  <si>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</si>
  <si>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</si>
  <si>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</si>
  <si>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</si>
  <si>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</si>
  <si>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</si>
  <si>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</si>
  <si>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</si>
  <si>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</si>
  <si>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</si>
  <si>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</si>
  <si>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</si>
  <si>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</si>
  <si>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</si>
  <si>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</si>
  <si>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</si>
  <si>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</si>
  <si>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</si>
  <si>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</si>
  <si>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</si>
  <si>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</si>
  <si>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</si>
  <si>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</si>
  <si>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</si>
  <si>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</si>
  <si>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</si>
  <si>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</si>
  <si>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</si>
  <si>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</si>
  <si>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</si>
  <si>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</si>
  <si>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</si>
  <si>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</si>
  <si>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</si>
  <si>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</si>
  <si>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</si>
  <si>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</si>
  <si>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</si>
  <si>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</si>
  <si>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</si>
  <si>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</si>
  <si>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</si>
  <si>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</si>
  <si>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</si>
  <si>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</si>
  <si>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</si>
  <si>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</si>
  <si>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</si>
  <si>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</si>
  <si>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</si>
  <si>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</si>
  <si>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</si>
  <si>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</si>
  <si>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</si>
  <si>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</si>
  <si>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</si>
  <si>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</si>
  <si>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</si>
  <si>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</si>
  <si>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</si>
  <si>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</si>
  <si>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</si>
  <si>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</si>
  <si>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</si>
  <si>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</si>
  <si>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</si>
  <si>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</si>
  <si>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</si>
  <si>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</si>
  <si>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</si>
  <si>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</si>
  <si>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</si>
  <si>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</si>
  <si>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</si>
  <si>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</si>
  <si>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</si>
  <si>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</si>
  <si>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</si>
  <si>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</si>
  <si>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</si>
  <si>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</si>
  <si>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</si>
  <si>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</si>
  <si>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</si>
  <si>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</si>
  <si>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</si>
  <si>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</si>
  <si>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</si>
  <si>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</si>
  <si>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</si>
  <si>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</si>
  <si>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</si>
  <si>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</si>
  <si>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</si>
  <si>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</si>
  <si>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</si>
  <si>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</si>
  <si>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</si>
  <si>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</si>
  <si>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</si>
  <si>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</si>
  <si>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</si>
  <si>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</si>
  <si>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</si>
  <si>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</si>
  <si>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</si>
  <si>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</si>
  <si>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</si>
  <si>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</si>
  <si>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</si>
  <si>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</si>
  <si>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</si>
  <si>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</si>
  <si>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</si>
  <si>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</si>
  <si>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</si>
  <si>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</si>
  <si>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</si>
  <si>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</si>
  <si>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</si>
  <si>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</si>
  <si>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</si>
  <si>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</si>
  <si>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</si>
  <si>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</si>
  <si>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</si>
  <si>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</si>
  <si>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</si>
  <si>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</si>
  <si>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</si>
  <si>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</si>
  <si>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</si>
  <si>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</si>
  <si>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</si>
  <si>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</si>
  <si>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</si>
  <si>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</si>
  <si>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</si>
  <si>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</si>
  <si>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</si>
  <si>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</si>
  <si>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</si>
  <si>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</si>
  <si>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</si>
  <si>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</si>
  <si>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</si>
  <si>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</si>
  <si>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</si>
  <si>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</si>
  <si>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</si>
  <si>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</si>
  <si>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</si>
  <si>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</si>
  <si>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</si>
  <si>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</si>
  <si>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</si>
  <si>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</si>
  <si>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</si>
  <si>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</si>
  <si>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</si>
  <si>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</si>
  <si>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</si>
  <si>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</si>
  <si>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</si>
  <si>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</si>
  <si>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</si>
  <si>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</si>
  <si>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</si>
  <si>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</si>
  <si>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</si>
  <si>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</si>
  <si>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</si>
  <si>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</si>
  <si>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</si>
  <si>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</si>
  <si>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</si>
  <si>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</si>
  <si>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</si>
  <si>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</si>
  <si>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</si>
  <si>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</si>
  <si>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</si>
  <si>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</si>
  <si>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</si>
  <si>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</si>
  <si>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</si>
  <si>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</si>
  <si>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</si>
  <si>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</si>
  <si>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</si>
  <si>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</si>
  <si>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</si>
  <si>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</si>
  <si>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</si>
  <si>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</si>
  <si>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</si>
  <si>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</si>
  <si>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</si>
  <si>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</si>
  <si>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</si>
  <si>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</si>
  <si>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</si>
  <si>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</si>
  <si>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</si>
  <si>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</si>
  <si>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</si>
  <si>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</si>
  <si>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</si>
  <si>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</si>
  <si>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</si>
  <si>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</si>
  <si>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</si>
  <si>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</si>
  <si>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</si>
  <si>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</si>
  <si>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</si>
  <si>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</si>
  <si>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</si>
  <si>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</si>
  <si>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</si>
  <si>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</si>
  <si>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</si>
  <si>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</si>
  <si>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</si>
  <si>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</si>
  <si>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</si>
  <si>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</si>
  <si>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</si>
  <si>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</si>
  <si>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</si>
  <si>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</si>
  <si>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</si>
  <si>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</si>
  <si>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</si>
  <si>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</si>
  <si>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</si>
  <si>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</si>
  <si>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</si>
  <si>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</si>
  <si>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</si>
  <si>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</si>
  <si>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</si>
  <si>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</si>
  <si>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</si>
  <si>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</si>
  <si>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</si>
  <si>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</si>
  <si>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</si>
  <si>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</si>
  <si>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</si>
  <si>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</si>
  <si>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</si>
  <si>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</si>
  <si>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</si>
  <si>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</si>
  <si>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</si>
  <si>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</si>
  <si>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</si>
  <si>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</si>
  <si>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</si>
  <si>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</si>
  <si>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</si>
  <si>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</si>
  <si>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</si>
  <si>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</si>
  <si>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</si>
  <si>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</si>
  <si>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</si>
  <si>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</si>
  <si>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</si>
  <si>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</si>
  <si>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</si>
  <si>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</si>
  <si>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</si>
  <si>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</si>
  <si>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</si>
  <si>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</si>
  <si>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</si>
  <si>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</si>
  <si>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</si>
  <si>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</si>
  <si>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</si>
  <si>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</si>
  <si>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</si>
  <si>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</si>
  <si>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</si>
  <si>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</si>
  <si>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</si>
  <si>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</si>
  <si>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</si>
  <si>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</si>
  <si>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</si>
  <si>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</si>
  <si>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</si>
  <si>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</si>
  <si>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</si>
  <si>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</si>
  <si>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</si>
  <si>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</si>
  <si>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</si>
  <si>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</si>
  <si>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</si>
  <si>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</si>
  <si>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</si>
  <si>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</si>
  <si>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</si>
  <si>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</si>
  <si>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</si>
  <si>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</si>
  <si>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</si>
  <si>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</si>
  <si>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</si>
  <si>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</si>
  <si>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</si>
  <si>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</si>
  <si>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</si>
  <si>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</si>
  <si>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</si>
  <si>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</si>
  <si>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</si>
  <si>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</si>
  <si>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</si>
  <si>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</si>
  <si>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</si>
  <si>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</si>
  <si>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</si>
  <si>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</si>
  <si>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</si>
  <si>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</si>
  <si>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</si>
  <si>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</si>
  <si>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</si>
  <si>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</si>
  <si>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</si>
  <si>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</si>
  <si>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</si>
  <si>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</si>
  <si>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</si>
  <si>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</si>
  <si>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</si>
  <si>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</si>
  <si>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</si>
  <si>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</si>
  <si>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</si>
  <si>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</si>
  <si>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</si>
  <si>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</si>
  <si>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</si>
  <si>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</si>
  <si>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</si>
  <si>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</si>
  <si>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</si>
  <si>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</si>
  <si>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</si>
  <si>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</si>
  <si>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</si>
  <si>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</si>
  <si>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</si>
  <si>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</si>
  <si>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</si>
  <si>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</si>
  <si>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</si>
  <si>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</si>
  <si>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</si>
  <si>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</si>
  <si>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</si>
  <si>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</si>
  <si>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</si>
  <si>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</si>
  <si>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</si>
  <si>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</si>
  <si>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</si>
  <si>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</si>
  <si>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</si>
  <si>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</si>
  <si>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</si>
  <si>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</si>
  <si>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</si>
  <si>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</si>
  <si>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</si>
  <si>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</si>
  <si>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</si>
  <si>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</si>
  <si>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</si>
  <si>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</si>
  <si>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</si>
  <si>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</si>
  <si>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</si>
  <si>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</si>
  <si>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</si>
  <si>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</si>
  <si>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</si>
  <si>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</si>
  <si>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</si>
  <si>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</si>
  <si>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</si>
  <si>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</si>
  <si>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</si>
  <si>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</si>
  <si>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</si>
  <si>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</si>
  <si>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</si>
  <si>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</si>
  <si>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</si>
  <si>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</si>
  <si>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</si>
  <si>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</si>
  <si>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</si>
  <si>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</si>
  <si>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</si>
  <si>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</si>
  <si>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</si>
  <si>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</si>
  <si>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</si>
  <si>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</si>
  <si>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</si>
  <si>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</si>
  <si>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</si>
  <si>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</si>
  <si>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</si>
  <si>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</si>
  <si>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</si>
  <si>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</si>
  <si>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</si>
  <si>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</si>
  <si>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</si>
  <si>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</si>
  <si>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</si>
  <si>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</si>
  <si>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</si>
  <si>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</si>
  <si>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</si>
  <si>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</si>
  <si>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</si>
  <si>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</si>
  <si>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</si>
  <si>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</si>
  <si>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</si>
  <si>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</si>
  <si>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</si>
  <si>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</si>
  <si>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</si>
  <si>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</si>
  <si>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</si>
  <si>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</si>
  <si>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</si>
  <si>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</si>
  <si>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</si>
  <si>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</si>
  <si>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</si>
  <si>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</si>
  <si>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</si>
  <si>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</si>
  <si>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</si>
  <si>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</si>
  <si>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</si>
  <si>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</si>
  <si>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</si>
  <si>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</si>
  <si>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</si>
  <si>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</si>
  <si>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</si>
  <si>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</si>
  <si>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</si>
  <si>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</si>
  <si>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</si>
  <si>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</si>
  <si>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</si>
  <si>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</si>
  <si>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</si>
  <si>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</si>
  <si>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</si>
  <si>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</si>
  <si>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</si>
  <si>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</si>
  <si>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</si>
  <si>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</si>
  <si>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</si>
  <si>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</si>
  <si>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</si>
  <si>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</si>
  <si>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</si>
  <si>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</si>
  <si>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</si>
  <si>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</si>
  <si>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</si>
  <si>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</si>
  <si>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</si>
  <si>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</si>
  <si>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</si>
  <si>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</si>
  <si>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</si>
  <si>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</si>
  <si>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</si>
  <si>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</si>
  <si>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</si>
  <si>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</si>
  <si>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</si>
  <si>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</si>
  <si>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</si>
  <si>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</si>
  <si>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</si>
  <si>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</si>
  <si>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</si>
  <si>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</si>
  <si>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</si>
  <si>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</si>
  <si>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</si>
  <si>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</si>
  <si>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</si>
  <si>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</si>
  <si>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</si>
  <si>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</si>
  <si>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</si>
  <si>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</si>
  <si>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</si>
  <si>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</si>
  <si>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</si>
  <si>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</si>
  <si>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</si>
  <si>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</si>
  <si>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</si>
  <si>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</si>
  <si>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</si>
  <si>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</si>
  <si>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</si>
  <si>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</si>
  <si>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</si>
  <si>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</si>
  <si>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</si>
  <si>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</si>
  <si>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</si>
  <si>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</si>
  <si>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</si>
  <si>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</si>
  <si>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</si>
  <si>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</si>
  <si>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</si>
  <si>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</si>
  <si>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</si>
  <si>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</si>
  <si>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</si>
  <si>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</si>
  <si>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</si>
  <si>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</si>
  <si>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</si>
  <si>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</si>
  <si>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</si>
  <si>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</si>
  <si>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</si>
  <si>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</si>
  <si>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</si>
  <si>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</si>
  <si>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</si>
  <si>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</si>
  <si>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</si>
  <si>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</si>
  <si>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</si>
  <si>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</si>
  <si>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</si>
  <si>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</si>
  <si>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</si>
  <si>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</si>
  <si>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</si>
  <si>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</si>
  <si>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</si>
  <si>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</si>
  <si>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</si>
  <si>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</si>
  <si>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</si>
  <si>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</si>
  <si>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</si>
  <si>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</si>
  <si>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</si>
  <si>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</si>
  <si>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</si>
  <si>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</si>
  <si>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</si>
  <si>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</si>
  <si>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</si>
  <si>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</si>
  <si>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</si>
  <si>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</si>
  <si>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</si>
  <si>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</si>
  <si>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</si>
  <si>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</si>
  <si>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</si>
  <si>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</si>
  <si>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</si>
  <si>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</si>
  <si>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</si>
  <si>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</si>
  <si>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</si>
  <si>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</si>
  <si>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</si>
  <si>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</si>
  <si>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</si>
  <si>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</si>
  <si>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</si>
  <si>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</si>
  <si>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</si>
  <si>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</si>
  <si>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</si>
  <si>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</si>
  <si>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</si>
  <si>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</si>
  <si>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</si>
  <si>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</si>
  <si>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</si>
  <si>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</si>
  <si>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</si>
  <si>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</si>
  <si>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</si>
  <si>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</si>
  <si>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</si>
  <si>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</si>
  <si>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</si>
  <si>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</si>
  <si>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</si>
  <si>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</si>
  <si>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</si>
  <si>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</si>
  <si>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</si>
  <si>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</si>
  <si>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</si>
  <si>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</si>
  <si>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</si>
  <si>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</si>
  <si>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</si>
  <si>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</si>
  <si>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</si>
  <si>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</si>
  <si>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</si>
  <si>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</si>
  <si>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</si>
  <si>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</si>
  <si>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</si>
  <si>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</si>
  <si>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</si>
  <si>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</si>
  <si>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</si>
  <si>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</si>
  <si>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</si>
  <si>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</si>
  <si>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</si>
  <si>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</si>
  <si>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</si>
  <si>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</si>
  <si>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</si>
  <si>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</si>
  <si>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</si>
  <si>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</si>
  <si>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</si>
  <si>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</si>
  <si>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</si>
  <si>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</si>
  <si>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</si>
  <si>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</si>
  <si>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</si>
  <si>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</si>
  <si>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</si>
  <si>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</si>
  <si>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</si>
  <si>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</si>
  <si>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</si>
  <si>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</si>
  <si>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</si>
  <si>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</si>
  <si>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</si>
  <si>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</si>
  <si>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</si>
  <si>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</si>
  <si>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</si>
  <si>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</si>
  <si>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</si>
  <si>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</si>
  <si>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</si>
  <si>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</si>
  <si>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</si>
  <si>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</si>
  <si>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</si>
  <si>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</si>
  <si>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</si>
  <si>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</si>
  <si>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</si>
  <si>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</si>
  <si>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</si>
  <si>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</si>
  <si>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</si>
  <si>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</si>
  <si>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</si>
  <si>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</si>
  <si>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</si>
  <si>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</si>
  <si>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</si>
  <si>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</si>
  <si>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</si>
  <si>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</si>
  <si>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</si>
  <si>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</si>
  <si>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</si>
  <si>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</si>
  <si>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</si>
  <si>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</si>
  <si>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</si>
  <si>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</si>
  <si>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</si>
  <si>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</si>
  <si>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</si>
  <si>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</si>
  <si>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</si>
  <si>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</si>
  <si>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</si>
  <si>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</si>
  <si>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</si>
  <si>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</si>
  <si>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</si>
  <si>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</si>
  <si>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</si>
  <si>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</si>
  <si>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</si>
  <si>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</si>
  <si>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</si>
  <si>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</si>
  <si>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</si>
  <si>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</si>
  <si>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</si>
  <si>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</si>
  <si>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</si>
  <si>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</si>
  <si>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</si>
  <si>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</si>
  <si>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</si>
  <si>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</si>
  <si>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</si>
  <si>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</si>
  <si>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</si>
  <si>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</si>
  <si>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</si>
  <si>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</si>
  <si>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</si>
  <si>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</si>
  <si>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</si>
  <si>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</si>
  <si>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</si>
  <si>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</si>
  <si>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</si>
  <si>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</si>
  <si>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</si>
  <si>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</si>
  <si>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</si>
  <si>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</si>
  <si>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</si>
  <si>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</si>
  <si>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</si>
  <si>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</si>
  <si>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</si>
  <si>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</si>
  <si>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</si>
  <si>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</si>
  <si>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</si>
  <si>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</si>
  <si>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</si>
  <si>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</si>
  <si>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</si>
  <si>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</si>
  <si>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</si>
  <si>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</si>
  <si>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</si>
  <si>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</si>
  <si>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</si>
  <si>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</si>
  <si>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</si>
  <si>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</si>
  <si>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</si>
  <si>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</si>
  <si>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</si>
  <si>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</si>
  <si>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</si>
  <si>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</si>
  <si>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</si>
  <si>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</si>
  <si>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</si>
  <si>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</si>
  <si>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</si>
  <si>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</si>
  <si>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</si>
  <si>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</si>
  <si>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</si>
  <si>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</si>
  <si>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</si>
  <si>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</si>
  <si>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</si>
  <si>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</si>
  <si>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</si>
  <si>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</si>
  <si>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</si>
  <si>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</si>
  <si>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</si>
  <si>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</si>
  <si>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</si>
  <si>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</si>
  <si>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</si>
  <si>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</si>
  <si>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</si>
  <si>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</si>
  <si>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</si>
  <si>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</si>
  <si>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</si>
  <si>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</si>
  <si>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</si>
  <si>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</si>
  <si>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</si>
  <si>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</si>
  <si>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</si>
  <si>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</si>
  <si>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</si>
  <si>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</si>
  <si>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</si>
  <si>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</si>
  <si>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</si>
  <si>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</si>
  <si>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</si>
  <si>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</si>
  <si>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</si>
  <si>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</si>
  <si>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</si>
  <si>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</si>
  <si>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</si>
  <si>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</si>
  <si>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</si>
  <si>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</si>
  <si>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</si>
  <si>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</si>
  <si>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</si>
  <si>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</si>
  <si>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</si>
  <si>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</si>
  <si>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</si>
  <si>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</si>
  <si>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</si>
  <si>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</si>
  <si>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</si>
  <si>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</si>
  <si>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</si>
  <si>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</si>
  <si>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</si>
  <si>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</si>
  <si>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</si>
  <si>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</si>
  <si>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</si>
  <si>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</si>
  <si>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</si>
  <si>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</si>
  <si>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</si>
  <si>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</si>
  <si>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</si>
  <si>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</si>
  <si>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</si>
  <si>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</si>
  <si>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</si>
  <si>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</si>
  <si>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</si>
  <si>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</si>
  <si>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</si>
  <si>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</si>
  <si>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</si>
  <si>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</si>
  <si>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</si>
  <si>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</si>
  <si>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</si>
  <si>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</si>
  <si>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</si>
  <si>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</si>
  <si>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</si>
  <si>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</si>
  <si>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</si>
  <si>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</si>
  <si>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</si>
  <si>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</si>
  <si>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</si>
  <si>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</si>
  <si>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</si>
  <si>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</si>
  <si>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</si>
  <si>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</si>
  <si>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</si>
  <si>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</si>
  <si>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</si>
  <si>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</si>
  <si>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</si>
  <si>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</si>
  <si>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</si>
  <si>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</si>
  <si>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</si>
  <si>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</si>
  <si>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</si>
  <si>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</si>
  <si>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</si>
  <si>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</si>
  <si>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</si>
  <si>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</si>
  <si>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</si>
  <si>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</si>
  <si>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</si>
  <si>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</si>
  <si>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</si>
  <si>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</si>
  <si>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</si>
  <si>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</si>
  <si>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</si>
  <si>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</si>
  <si>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</si>
  <si>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</si>
  <si>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</si>
  <si>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</si>
  <si>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</si>
  <si>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</si>
  <si>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</si>
  <si>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</si>
  <si>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</si>
  <si>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</si>
  <si>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</si>
  <si>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</si>
  <si>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</si>
  <si>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</si>
  <si>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</si>
  <si>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</si>
  <si>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</si>
  <si>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</si>
  <si>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</si>
  <si>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</si>
  <si>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</si>
  <si>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</si>
  <si>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</si>
  <si>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</si>
  <si>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</si>
  <si>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</si>
  <si>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</si>
  <si>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</si>
  <si>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</si>
  <si>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</si>
  <si>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</si>
  <si>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</si>
  <si>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</si>
  <si>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</si>
  <si>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</si>
  <si>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</si>
  <si>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</si>
  <si>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</si>
  <si>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</si>
  <si>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</si>
  <si>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</si>
  <si>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</si>
  <si>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</si>
  <si>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</si>
  <si>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</si>
  <si>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</si>
  <si>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</si>
  <si>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</si>
  <si>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</si>
  <si>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</si>
  <si>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</si>
  <si>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</si>
  <si>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</si>
  <si>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</si>
  <si>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</si>
  <si>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</si>
  <si>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</si>
  <si>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</si>
  <si>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</si>
  <si>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</si>
  <si>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</si>
  <si>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</si>
  <si>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</si>
  <si>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</si>
  <si>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</si>
  <si>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</si>
  <si>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</si>
  <si>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</si>
  <si>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</si>
  <si>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</si>
  <si>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</si>
  <si>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</si>
  <si>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</si>
  <si>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</si>
  <si>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</si>
  <si>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</si>
  <si>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</si>
  <si>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</si>
  <si>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</si>
  <si>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</si>
  <si>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</si>
  <si>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</si>
  <si>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</si>
  <si>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</si>
  <si>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</si>
  <si>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</si>
  <si>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</si>
  <si>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</si>
  <si>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</si>
  <si>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</si>
  <si>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</si>
  <si>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</si>
  <si>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</si>
  <si>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</si>
  <si>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</si>
  <si>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</si>
  <si>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</si>
  <si>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</si>
  <si>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</si>
  <si>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</si>
  <si>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</si>
  <si>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</si>
  <si>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</si>
  <si>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</si>
  <si>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</si>
  <si>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</si>
  <si>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</si>
  <si>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</si>
  <si>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</si>
  <si>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</si>
  <si>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</si>
  <si>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</si>
  <si>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</si>
  <si>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</si>
  <si>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</si>
  <si>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</si>
  <si>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</si>
  <si>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</si>
  <si>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</si>
  <si>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</si>
  <si>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</si>
  <si>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</si>
  <si>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</si>
  <si>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</si>
  <si>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</si>
  <si>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</si>
  <si>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</si>
  <si>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</si>
  <si>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</si>
  <si>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</si>
  <si>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</si>
  <si>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</si>
  <si>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</si>
  <si>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</si>
  <si>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</si>
  <si>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</si>
  <si>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</si>
  <si>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</si>
  <si>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</si>
  <si>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</si>
  <si>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</si>
  <si>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</si>
  <si>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</si>
  <si>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</si>
  <si>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</si>
  <si>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</si>
  <si>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</si>
  <si>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</si>
  <si>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</si>
  <si>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</si>
  <si>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</si>
  <si>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</si>
  <si>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</si>
  <si>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</si>
  <si>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</si>
  <si>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</si>
  <si>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</si>
  <si>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</si>
  <si>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</si>
  <si>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</si>
  <si>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</si>
  <si>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</si>
  <si>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</si>
  <si>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</si>
  <si>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</si>
  <si>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</si>
  <si>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</si>
  <si>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</si>
  <si>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</si>
  <si>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</si>
  <si>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</si>
  <si>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</si>
  <si>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</si>
  <si>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</si>
  <si>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</si>
  <si>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</si>
  <si>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</si>
  <si>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</si>
  <si>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</si>
  <si>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</si>
  <si>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</si>
  <si>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</si>
  <si>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</si>
  <si>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</si>
  <si>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</si>
  <si>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</si>
  <si>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</si>
  <si>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</si>
  <si>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</si>
  <si>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</si>
  <si>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</si>
  <si>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</si>
  <si>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</si>
  <si>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</si>
  <si>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</si>
  <si>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</si>
  <si>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</si>
  <si>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</si>
  <si>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</si>
  <si>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</si>
  <si>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</si>
  <si>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</si>
  <si>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</si>
  <si>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</si>
  <si>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</si>
  <si>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</si>
  <si>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</si>
  <si>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</si>
  <si>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</si>
  <si>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</si>
  <si>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</si>
  <si>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</si>
  <si>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</si>
  <si>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</si>
  <si>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</si>
  <si>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</si>
  <si>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</si>
  <si>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</si>
  <si>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</si>
  <si>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</si>
  <si>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</si>
  <si>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</si>
  <si>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</si>
  <si>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</si>
  <si>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</si>
  <si>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</si>
  <si>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</si>
  <si>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</si>
  <si>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</si>
  <si>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</si>
  <si>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</si>
  <si>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</si>
  <si>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</si>
  <si>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</si>
  <si>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</si>
  <si>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</si>
  <si>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</si>
  <si>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</si>
  <si>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</si>
  <si>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</si>
  <si>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</si>
  <si>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</si>
  <si>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</si>
  <si>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</si>
  <si>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</si>
  <si>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</si>
  <si>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</si>
  <si>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</si>
  <si>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</si>
  <si>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</si>
  <si>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</si>
  <si>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</si>
  <si>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</si>
  <si>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</si>
  <si>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</si>
  <si>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</si>
  <si>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</si>
  <si>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</si>
  <si>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</si>
  <si>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</si>
  <si>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</si>
  <si>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</si>
  <si>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</si>
  <si>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</si>
  <si>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</si>
  <si>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</si>
  <si>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</si>
  <si>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</si>
  <si>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</si>
  <si>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</si>
  <si>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</si>
  <si>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</si>
  <si>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</si>
  <si>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</si>
  <si>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</si>
  <si>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</si>
  <si>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</si>
  <si>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</si>
  <si>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</si>
  <si>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</si>
  <si>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</si>
  <si>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</si>
  <si>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</si>
  <si>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</si>
  <si>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</si>
  <si>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</si>
  <si>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</si>
  <si>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</si>
  <si>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</si>
  <si>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</si>
  <si>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</si>
  <si>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</si>
  <si>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</si>
  <si>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</si>
  <si>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</si>
  <si>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</si>
  <si>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</si>
  <si>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</si>
  <si>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</si>
  <si>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</si>
  <si>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</si>
  <si>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</si>
  <si>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</si>
  <si>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</si>
  <si>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</si>
  <si>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</si>
  <si>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</si>
  <si>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</si>
  <si>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</si>
  <si>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</si>
  <si>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</si>
  <si>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</si>
  <si>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</si>
  <si>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</si>
  <si>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</si>
  <si>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</si>
  <si>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</si>
  <si>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</si>
  <si>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</si>
  <si>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</si>
  <si>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</si>
  <si>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</si>
  <si>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</si>
  <si>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</si>
  <si>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</si>
  <si>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</si>
  <si>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</si>
  <si>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</si>
  <si>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</si>
  <si>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</si>
  <si>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</si>
  <si>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</si>
  <si>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</si>
  <si>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</si>
  <si>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</si>
  <si>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</si>
  <si>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</si>
  <si>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</si>
  <si>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</si>
  <si>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</si>
  <si>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</si>
  <si>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</si>
  <si>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</si>
  <si>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</si>
  <si>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</si>
  <si>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</si>
  <si>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</si>
  <si>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</si>
  <si>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</si>
  <si>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</si>
  <si>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</si>
  <si>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</si>
  <si>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</si>
  <si>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</si>
  <si>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</si>
  <si>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</si>
  <si>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</si>
  <si>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</si>
  <si>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</si>
  <si>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</si>
  <si>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</si>
  <si>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</si>
  <si>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</si>
  <si>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</si>
  <si>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</si>
  <si>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</si>
  <si>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</si>
  <si>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</si>
  <si>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</si>
  <si>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</si>
  <si>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</si>
  <si>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</si>
  <si>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</si>
  <si>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</si>
  <si>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</si>
  <si>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</si>
  <si>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</si>
  <si>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</si>
  <si>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</si>
  <si>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</si>
  <si>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</si>
  <si>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</si>
  <si>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</si>
  <si>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</si>
  <si>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</si>
  <si>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</si>
  <si>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</si>
  <si>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</si>
  <si>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</si>
  <si>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</si>
  <si>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</si>
  <si>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</si>
  <si>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</si>
  <si>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</si>
  <si>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</si>
  <si>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</si>
  <si>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</si>
  <si>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</si>
  <si>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</si>
  <si>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</si>
  <si>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</si>
  <si>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</si>
  <si>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</si>
  <si>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</si>
  <si>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</si>
  <si>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</si>
  <si>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</si>
  <si>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</si>
  <si>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</si>
  <si>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</si>
  <si>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</si>
  <si>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</si>
  <si>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</si>
  <si>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</si>
  <si>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</si>
  <si>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</si>
  <si>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</si>
  <si>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</si>
  <si>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</si>
  <si>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</si>
  <si>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</si>
  <si>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</si>
  <si>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</si>
  <si>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</si>
  <si>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</si>
  <si>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</si>
  <si>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</si>
  <si>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</si>
  <si>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</si>
  <si>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</si>
  <si>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</si>
  <si>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</si>
  <si>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</si>
  <si>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</si>
  <si>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</si>
  <si>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</si>
  <si>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</si>
  <si>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</si>
  <si>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</si>
  <si>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</si>
  <si>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</si>
  <si>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</si>
  <si>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</si>
  <si>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</si>
  <si>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</si>
  <si>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</si>
  <si>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</si>
  <si>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</si>
  <si>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</si>
  <si>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</si>
  <si>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</si>
  <si>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</si>
  <si>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</si>
  <si>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</si>
  <si>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</si>
  <si>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</si>
  <si>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</si>
  <si>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</si>
  <si>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</si>
  <si>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</si>
  <si>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</si>
  <si>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</si>
  <si>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</si>
  <si>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</si>
  <si>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</si>
  <si>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</si>
  <si>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</si>
  <si>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</si>
  <si>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</si>
  <si>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</si>
  <si>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</si>
  <si>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</si>
  <si>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</si>
  <si>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</si>
  <si>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</si>
  <si>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</si>
  <si>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</si>
  <si>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</si>
  <si>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</si>
  <si>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</si>
  <si>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</si>
  <si>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</si>
  <si>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</si>
  <si>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</si>
  <si>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</si>
  <si>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</si>
  <si>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</si>
  <si>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</si>
  <si>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</si>
  <si>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</si>
  <si>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</si>
  <si>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</si>
  <si>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</si>
  <si>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</si>
  <si>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</si>
  <si>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</si>
  <si>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</si>
  <si>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</si>
  <si>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</si>
  <si>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</si>
  <si>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</si>
  <si>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</si>
  <si>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</si>
  <si>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</si>
  <si>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</si>
  <si>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</si>
  <si>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</si>
  <si>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</si>
  <si>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</si>
  <si>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</si>
  <si>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</si>
  <si>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</si>
  <si>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</si>
  <si>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</si>
  <si>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</si>
  <si>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</si>
  <si>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</si>
  <si>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</si>
  <si>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</si>
  <si>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</si>
  <si>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</si>
  <si>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</si>
  <si>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</si>
  <si>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</si>
  <si>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</si>
  <si>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</si>
  <si>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</si>
  <si>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</si>
  <si>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</si>
  <si>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</si>
  <si>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</si>
  <si>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</si>
  <si>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</si>
  <si>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</si>
  <si>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</si>
  <si>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</si>
  <si>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</si>
  <si>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</si>
  <si>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</si>
  <si>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</si>
  <si>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</si>
  <si>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</si>
  <si>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</si>
  <si>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</si>
  <si>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</si>
  <si>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</si>
  <si>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</si>
  <si>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</si>
  <si>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</si>
  <si>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</si>
  <si>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</si>
  <si>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</si>
  <si>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</si>
  <si>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</si>
  <si>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</si>
  <si>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</si>
  <si>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</si>
  <si>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</si>
  <si>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</si>
  <si>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</si>
  <si>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</si>
  <si>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</si>
  <si>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</si>
  <si>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</si>
  <si>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</si>
  <si>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</si>
  <si>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</si>
  <si>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</si>
  <si>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</si>
  <si>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</si>
  <si>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</si>
  <si>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</si>
  <si>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</si>
  <si>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</si>
  <si>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</si>
  <si>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</si>
  <si>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</si>
  <si>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</si>
  <si>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</si>
  <si>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</si>
  <si>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</si>
  <si>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</si>
  <si>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</si>
  <si>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</si>
  <si>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</si>
  <si>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</si>
  <si>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</si>
  <si>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</si>
  <si>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</si>
  <si>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</si>
  <si>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</si>
  <si>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</si>
  <si>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</si>
  <si>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</si>
  <si>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</si>
  <si>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</si>
  <si>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</si>
  <si>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</si>
  <si>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</si>
  <si>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</si>
  <si>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</si>
  <si>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</si>
  <si>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</si>
  <si>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</si>
  <si>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</si>
  <si>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</si>
  <si>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</si>
  <si>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</si>
  <si>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</si>
  <si>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</si>
  <si>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</si>
  <si>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</si>
  <si>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</si>
  <si>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</si>
  <si>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</si>
  <si>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</si>
  <si>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</si>
  <si>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</si>
  <si>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</si>
  <si>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</si>
  <si>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</si>
  <si>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</si>
  <si>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</si>
  <si>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</si>
  <si>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</si>
  <si>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</si>
  <si>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</si>
  <si>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</si>
  <si>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</si>
  <si>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</si>
  <si>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</si>
  <si>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</si>
  <si>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</si>
  <si>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</si>
  <si>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</si>
  <si>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</si>
  <si>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</si>
  <si>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</si>
  <si>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</si>
  <si>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</si>
  <si>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</si>
  <si>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</si>
  <si>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</si>
  <si>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</si>
  <si>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</si>
  <si>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</si>
  <si>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</si>
  <si>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</si>
  <si>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</si>
  <si>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</si>
  <si>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</si>
  <si>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</si>
  <si>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</si>
  <si>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</si>
  <si>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</si>
  <si>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</si>
  <si>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</si>
  <si>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</si>
  <si>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</si>
  <si>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</si>
  <si>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</si>
  <si>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</si>
  <si>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</si>
  <si>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</si>
  <si>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</si>
  <si>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</si>
  <si>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</si>
  <si>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</si>
  <si>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</si>
  <si>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</si>
  <si>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</si>
  <si>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</si>
  <si>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</si>
  <si>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</si>
  <si>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</si>
  <si>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</si>
  <si>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</si>
  <si>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</si>
  <si>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</si>
  <si>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</si>
  <si>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</si>
  <si>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</si>
  <si>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</si>
  <si>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</si>
  <si>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</si>
  <si>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</si>
  <si>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</si>
  <si>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</si>
  <si>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</si>
  <si>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</si>
  <si>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</si>
  <si>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</si>
  <si>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</si>
  <si>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</si>
  <si>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</si>
  <si>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</si>
  <si>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</si>
  <si>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</si>
  <si>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</si>
  <si>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</si>
  <si>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</si>
  <si>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</si>
  <si>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</si>
  <si>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</si>
  <si>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</si>
  <si>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</si>
  <si>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</si>
  <si>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</si>
  <si>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</si>
  <si>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</si>
  <si>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</si>
  <si>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</si>
  <si>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</si>
  <si>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</si>
  <si>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</si>
  <si>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</si>
  <si>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</si>
  <si>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</si>
  <si>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</si>
  <si>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</si>
  <si>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</si>
  <si>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</si>
  <si>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</si>
  <si>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</si>
  <si>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</si>
  <si>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</si>
  <si>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</si>
  <si>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</si>
  <si>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</si>
  <si>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</si>
  <si>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</si>
  <si>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</si>
  <si>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</si>
  <si>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</si>
  <si>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</si>
  <si>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</si>
  <si>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</si>
  <si>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</si>
  <si>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</si>
  <si>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</si>
  <si>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</si>
  <si>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</si>
  <si>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</si>
  <si>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</si>
  <si>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</si>
  <si>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</si>
  <si>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</si>
  <si>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</si>
  <si>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</si>
  <si>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</si>
  <si>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</si>
  <si>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</si>
  <si>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</si>
  <si>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</si>
  <si>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</si>
  <si>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</si>
  <si>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</si>
  <si>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</si>
  <si>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</si>
  <si>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</si>
  <si>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</si>
  <si>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</si>
  <si>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</si>
  <si>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</si>
  <si>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</si>
  <si>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</si>
  <si>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</si>
  <si>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</si>
  <si>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</si>
  <si>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</si>
  <si>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</si>
  <si>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</si>
  <si>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</si>
  <si>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</si>
  <si>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</si>
  <si>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</si>
  <si>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</si>
  <si>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</si>
  <si>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</si>
  <si>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</si>
  <si>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</si>
  <si>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</si>
  <si>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</si>
  <si>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</si>
  <si>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</si>
  <si>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</si>
  <si>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</si>
  <si>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</si>
  <si>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</si>
  <si>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</si>
  <si>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</si>
  <si>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</si>
  <si>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</si>
  <si>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</si>
  <si>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</si>
  <si>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</si>
  <si>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</si>
  <si>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</si>
  <si>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</si>
  <si>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</si>
  <si>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</si>
  <si>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</si>
  <si>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</si>
  <si>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</si>
  <si>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</si>
  <si>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</si>
  <si>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</si>
  <si>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</si>
  <si>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</si>
  <si>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</si>
  <si>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</si>
  <si>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</si>
  <si>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</si>
  <si>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</si>
  <si>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</si>
  <si>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</si>
  <si>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</si>
  <si>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</si>
  <si>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</si>
  <si>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</si>
  <si>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</si>
  <si>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</si>
  <si>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</si>
  <si>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</si>
  <si>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</si>
  <si>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</si>
  <si>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</si>
  <si>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</si>
  <si>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</si>
  <si>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</si>
  <si>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</si>
  <si>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</si>
  <si>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</si>
  <si>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</si>
  <si>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</si>
  <si>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</si>
  <si>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</si>
  <si>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</si>
  <si>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</si>
  <si>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</si>
  <si>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</si>
  <si>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</si>
  <si>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</si>
  <si>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</si>
  <si>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</si>
  <si>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</si>
  <si>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</si>
  <si>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</si>
  <si>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</si>
  <si>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</si>
  <si>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</si>
  <si>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</si>
  <si>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</si>
  <si>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</si>
  <si>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</si>
  <si>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</si>
  <si>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</si>
  <si>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</si>
  <si>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</si>
  <si>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</si>
  <si>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</si>
  <si>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</si>
  <si>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</si>
  <si>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</si>
  <si>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</si>
  <si>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</si>
  <si>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</si>
  <si>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</si>
  <si>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</si>
  <si>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</si>
  <si>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</si>
  <si>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</si>
  <si>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</si>
  <si>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</si>
  <si>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</si>
  <si>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</si>
  <si>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</si>
  <si>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</si>
  <si>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</si>
  <si>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</si>
  <si>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</si>
  <si>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</si>
  <si>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</si>
  <si>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</si>
  <si>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</si>
  <si>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</si>
  <si>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</si>
  <si>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</si>
  <si>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</si>
  <si>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</si>
  <si>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</si>
  <si>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</si>
  <si>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</si>
  <si>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</si>
  <si>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</si>
  <si>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</si>
  <si>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</si>
  <si>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</si>
  <si>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</si>
  <si>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</si>
  <si>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</si>
  <si>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</si>
  <si>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</si>
  <si>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</si>
  <si>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</si>
  <si>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</si>
  <si>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</si>
  <si>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</si>
  <si>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</si>
  <si>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</si>
  <si>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</si>
  <si>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</si>
  <si>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</si>
  <si>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</si>
  <si>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</si>
  <si>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</si>
  <si>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</si>
  <si>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</si>
  <si>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</si>
  <si>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</si>
  <si>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</si>
  <si>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</si>
  <si>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</si>
  <si>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</si>
  <si>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</si>
  <si>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</si>
  <si>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</si>
  <si>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</si>
  <si>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</si>
  <si>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</si>
  <si>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</si>
  <si>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</si>
  <si>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</si>
  <si>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</si>
  <si>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</si>
  <si>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</si>
  <si>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</si>
  <si>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</si>
  <si>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</si>
  <si>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</si>
  <si>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</si>
  <si>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</si>
  <si>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</si>
  <si>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</si>
  <si>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</si>
  <si>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</si>
  <si>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</si>
  <si>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</si>
  <si>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</si>
  <si>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</si>
  <si>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</si>
  <si>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</si>
  <si>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</si>
  <si>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</si>
  <si>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</si>
  <si>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</si>
  <si>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</si>
  <si>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</si>
  <si>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</si>
  <si>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</si>
  <si>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</si>
  <si>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</si>
  <si>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</si>
  <si>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</si>
  <si>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</si>
  <si>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</si>
  <si>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</si>
  <si>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</si>
  <si>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</si>
  <si>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</si>
  <si>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</si>
  <si>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</si>
  <si>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</si>
  <si>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</si>
  <si>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</si>
  <si>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</si>
  <si>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</si>
  <si>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</si>
  <si>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</si>
  <si>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</si>
  <si>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</si>
  <si>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</si>
  <si>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</si>
  <si>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</si>
  <si>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</si>
  <si>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</si>
  <si>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</si>
  <si>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</si>
  <si>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</si>
  <si>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</si>
  <si>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</si>
  <si>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</si>
  <si>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</si>
  <si>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</si>
  <si>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</si>
  <si>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</si>
  <si>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</si>
  <si>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</si>
  <si>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</si>
  <si>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</si>
  <si>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</si>
  <si>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</si>
  <si>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</si>
  <si>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</si>
  <si>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</si>
  <si>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</si>
  <si>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</si>
  <si>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</si>
  <si>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</si>
  <si>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</si>
  <si>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</si>
  <si>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</si>
  <si>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</si>
  <si>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</si>
  <si>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</si>
  <si>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</si>
  <si>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</si>
  <si>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</si>
  <si>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</si>
  <si>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</si>
  <si>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</si>
  <si>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</si>
  <si>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</si>
  <si>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</si>
  <si>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</si>
  <si>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</si>
  <si>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</si>
  <si>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</si>
  <si>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</si>
  <si>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</si>
  <si>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</si>
  <si>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</si>
  <si>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</si>
  <si>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</si>
  <si>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</si>
  <si>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</si>
  <si>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</si>
  <si>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</si>
  <si>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</si>
  <si>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</si>
  <si>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</si>
  <si>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</si>
  <si>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</si>
  <si>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</si>
  <si>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</si>
  <si>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</si>
  <si>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</si>
  <si>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</si>
  <si>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</si>
  <si>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</si>
  <si>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</si>
  <si>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</si>
  <si>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</si>
  <si>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</si>
  <si>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</si>
  <si>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</si>
  <si>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</si>
  <si>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</si>
  <si>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</si>
  <si>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</si>
  <si>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</si>
  <si>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</si>
  <si>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</si>
  <si>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</si>
  <si>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</si>
  <si>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</si>
  <si>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</si>
  <si>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</si>
  <si>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</si>
  <si>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</si>
  <si>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</si>
  <si>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</si>
  <si>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</si>
  <si>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</si>
  <si>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</si>
  <si>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</si>
  <si>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</si>
  <si>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</si>
  <si>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</si>
  <si>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</si>
  <si>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</si>
  <si>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</si>
  <si>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</si>
  <si>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</si>
  <si>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</si>
  <si>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</si>
  <si>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</si>
  <si>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</si>
  <si>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</si>
  <si>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</si>
  <si>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</si>
  <si>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</si>
  <si>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</si>
  <si>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</si>
  <si>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</si>
  <si>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</si>
  <si>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</si>
  <si>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</si>
  <si>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</si>
  <si>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</si>
  <si>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</si>
  <si>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</si>
  <si>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</si>
  <si>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</si>
  <si>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</si>
  <si>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</si>
  <si>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</si>
  <si>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</si>
  <si>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</si>
  <si>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</si>
  <si>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</si>
  <si>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</si>
  <si>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</si>
  <si>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</si>
  <si>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</si>
  <si>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</si>
  <si>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</si>
  <si>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</si>
  <si>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</si>
  <si>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</si>
  <si>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</si>
  <si>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</si>
  <si>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</si>
  <si>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</si>
  <si>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</si>
  <si>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</si>
  <si>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</si>
  <si>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</si>
  <si>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</si>
  <si>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</si>
  <si>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</si>
  <si>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</si>
  <si>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</si>
  <si>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</si>
  <si>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</si>
  <si>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</si>
  <si>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</si>
  <si>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</si>
  <si>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</si>
  <si>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</si>
  <si>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</si>
  <si>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</si>
  <si>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</si>
  <si>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</si>
  <si>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</si>
  <si>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</si>
  <si>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</si>
  <si>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</si>
  <si>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</si>
  <si>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</si>
  <si>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</si>
  <si>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</si>
  <si>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</si>
  <si>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</si>
  <si>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</si>
  <si>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</si>
  <si>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</si>
  <si>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</si>
  <si>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</si>
  <si>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</si>
  <si>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</si>
  <si>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</si>
  <si>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</si>
  <si>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</si>
  <si>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</si>
  <si>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</si>
  <si>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</si>
  <si>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</si>
  <si>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</si>
  <si>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</si>
  <si>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</si>
  <si>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</si>
  <si>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</si>
  <si>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</si>
  <si>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</si>
  <si>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</si>
  <si>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</si>
  <si>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</si>
  <si>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</si>
  <si>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</si>
  <si>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</si>
  <si>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</si>
  <si>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</si>
  <si>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</si>
  <si>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</si>
  <si>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</si>
  <si>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</si>
  <si>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</si>
  <si>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</si>
  <si>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</si>
  <si>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</si>
  <si>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</si>
  <si>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</si>
  <si>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</si>
  <si>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</si>
  <si>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</si>
  <si>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</si>
  <si>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</si>
  <si>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</si>
  <si>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</si>
  <si>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</si>
  <si>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</si>
  <si>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</si>
  <si>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</si>
  <si>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</si>
  <si>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</si>
  <si>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</si>
  <si>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</si>
  <si>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</si>
  <si>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</si>
  <si>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</si>
  <si>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</si>
  <si>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</si>
  <si>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</si>
  <si>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</si>
  <si>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</si>
  <si>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</si>
  <si>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</si>
  <si>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</si>
  <si>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</si>
  <si>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</si>
  <si>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</si>
  <si>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</si>
  <si>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</si>
  <si>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</si>
  <si>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</si>
  <si>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</si>
  <si>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</si>
  <si>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</si>
  <si>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</si>
  <si>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</si>
  <si>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</si>
  <si>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</si>
  <si>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</si>
  <si>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</si>
  <si>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</si>
  <si>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</si>
  <si>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</si>
  <si>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</si>
  <si>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</si>
  <si>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</si>
  <si>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</si>
  <si>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</si>
  <si>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</si>
  <si>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</si>
  <si>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</si>
  <si>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</si>
  <si>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</si>
  <si>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</si>
  <si>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</si>
  <si>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</si>
  <si>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</si>
  <si>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</si>
  <si>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</si>
  <si>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</si>
  <si>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</si>
  <si>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</si>
  <si>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</si>
  <si>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</si>
  <si>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</si>
  <si>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</si>
  <si>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</si>
  <si>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</si>
  <si>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</si>
  <si>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</si>
  <si>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</si>
  <si>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</si>
  <si>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</si>
  <si>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</si>
  <si>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</si>
  <si>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</si>
  <si>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</si>
  <si>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</si>
  <si>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</si>
  <si>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</si>
  <si>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</si>
  <si>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</si>
  <si>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</si>
  <si>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</si>
  <si>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</si>
  <si>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</si>
  <si>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</si>
  <si>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</si>
  <si>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</si>
  <si>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</si>
  <si>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</si>
  <si>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</si>
  <si>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</si>
  <si>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</si>
  <si>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</si>
  <si>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</si>
  <si>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</si>
  <si>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</si>
  <si>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</si>
  <si>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</si>
  <si>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</si>
  <si>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</si>
  <si>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</si>
  <si>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</si>
  <si>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</si>
  <si>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</si>
  <si>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</si>
  <si>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</si>
  <si>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</si>
  <si>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</si>
  <si>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</si>
  <si>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</si>
  <si>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</si>
  <si>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</si>
  <si>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</si>
  <si>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</si>
  <si>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</si>
  <si>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</si>
  <si>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</si>
  <si>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</si>
  <si>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</si>
  <si>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</si>
  <si>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</si>
  <si>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</si>
  <si>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</si>
  <si>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</si>
  <si>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</si>
  <si>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</si>
  <si>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</si>
  <si>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</si>
  <si>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</si>
  <si>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</si>
  <si>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</si>
  <si>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</si>
  <si>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</si>
  <si>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</si>
  <si>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</si>
  <si>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</si>
  <si>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</si>
  <si>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</si>
  <si>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</si>
  <si>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</si>
  <si>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</si>
  <si>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</si>
  <si>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</si>
  <si>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</si>
  <si>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</si>
  <si>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</si>
  <si>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</si>
  <si>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</si>
  <si>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</si>
  <si>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</si>
  <si>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</si>
  <si>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</si>
  <si>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</si>
  <si>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</si>
  <si>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</si>
  <si>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</si>
  <si>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</si>
  <si>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</si>
  <si>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</si>
  <si>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</si>
  <si>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</si>
  <si>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</si>
  <si>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</si>
  <si>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</si>
  <si>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</si>
  <si>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</si>
  <si>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</si>
  <si>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</si>
  <si>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</si>
  <si>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</si>
  <si>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</si>
  <si>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</si>
  <si>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</si>
  <si>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</si>
  <si>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</si>
  <si>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</si>
  <si>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</si>
  <si>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</si>
  <si>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</si>
  <si>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</si>
  <si>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</si>
  <si>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</si>
  <si>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</si>
  <si>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</si>
  <si>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</si>
  <si>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</si>
  <si>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</si>
  <si>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</si>
  <si>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</si>
  <si>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</si>
  <si>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</si>
  <si>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</si>
  <si>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</si>
  <si>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</si>
  <si>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</si>
  <si>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</si>
  <si>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</si>
  <si>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</si>
  <si>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</si>
  <si>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</si>
  <si>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</si>
  <si>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</si>
  <si>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</si>
  <si>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</si>
  <si>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</si>
  <si>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</si>
  <si>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</si>
  <si>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</si>
  <si>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</si>
  <si>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</si>
  <si>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</si>
  <si>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</si>
  <si>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</si>
  <si>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</si>
  <si>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</si>
  <si>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</si>
  <si>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</si>
  <si>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</si>
  <si>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</si>
  <si>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</si>
  <si>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</si>
  <si>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</si>
  <si>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</si>
  <si>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</si>
  <si>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</si>
  <si>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</si>
  <si>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</si>
  <si>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</si>
  <si>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</si>
  <si>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</si>
  <si>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</si>
  <si>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</si>
  <si>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</si>
  <si>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</si>
  <si>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</si>
  <si>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</si>
  <si>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</si>
  <si>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</si>
  <si>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</si>
  <si>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</si>
  <si>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</si>
  <si>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</si>
  <si>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</si>
  <si>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</si>
  <si>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</si>
  <si>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</si>
  <si>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</si>
  <si>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</si>
  <si>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</si>
  <si>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</si>
  <si>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</si>
  <si>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</si>
  <si>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</si>
  <si>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</si>
  <si>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</si>
  <si>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</si>
  <si>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</si>
  <si>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</si>
  <si>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</si>
  <si>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</si>
  <si>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</si>
  <si>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</si>
  <si>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</si>
  <si>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</si>
  <si>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</si>
  <si>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</si>
  <si>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</si>
  <si>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</si>
  <si>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</si>
  <si>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</si>
  <si>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</si>
  <si>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</si>
  <si>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</si>
  <si>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</si>
  <si>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</si>
  <si>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</si>
  <si>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</si>
  <si>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</si>
  <si>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</si>
  <si>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</si>
  <si>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</si>
  <si>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</si>
  <si>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</si>
  <si>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</si>
  <si>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</si>
  <si>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</si>
  <si>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</si>
  <si>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</si>
  <si>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</si>
  <si>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</si>
  <si>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</si>
  <si>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</si>
  <si>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</si>
  <si>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</si>
  <si>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</si>
  <si>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</si>
  <si>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</si>
  <si>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</si>
  <si>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</si>
  <si>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</si>
  <si>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</si>
  <si>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</si>
  <si>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</si>
  <si>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</si>
  <si>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</si>
  <si>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</si>
  <si>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</si>
  <si>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</si>
  <si>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</si>
  <si>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</si>
  <si>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</si>
  <si>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</si>
  <si>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</si>
  <si>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</si>
  <si>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</si>
  <si>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</si>
  <si>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</si>
  <si>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</si>
  <si>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</si>
  <si>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</si>
  <si>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</si>
  <si>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</si>
  <si>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</si>
  <si>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</si>
  <si>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</si>
  <si>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</si>
  <si>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</si>
  <si>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</si>
  <si>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</si>
  <si>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</si>
  <si>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</si>
  <si>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</si>
  <si>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</si>
  <si>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</si>
  <si>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</si>
  <si>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</si>
  <si>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</si>
  <si>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</si>
  <si>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</si>
  <si>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</si>
  <si>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</si>
  <si>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</si>
  <si>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</si>
  <si>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</si>
  <si>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</si>
  <si>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</si>
  <si>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</si>
  <si>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</si>
  <si>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</si>
  <si>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</si>
  <si>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</si>
  <si>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</si>
  <si>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</si>
  <si>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</si>
  <si>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</si>
  <si>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</si>
  <si>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</si>
  <si>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</si>
  <si>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</si>
  <si>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</si>
  <si>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</si>
  <si>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</si>
  <si>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</si>
  <si>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</si>
  <si>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</si>
  <si>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</si>
  <si>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</si>
  <si>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</si>
  <si>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</si>
  <si>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</si>
  <si>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</si>
  <si>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</si>
  <si>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</si>
  <si>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</si>
  <si>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</si>
  <si>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</si>
  <si>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</si>
  <si>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</si>
  <si>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</si>
  <si>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</si>
  <si>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</si>
  <si>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</si>
  <si>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</si>
  <si>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</si>
  <si>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</si>
  <si>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</si>
  <si>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</si>
  <si>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</si>
  <si>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</si>
  <si>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</si>
  <si>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</si>
  <si>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</si>
  <si>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</si>
  <si>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</si>
  <si>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</si>
  <si>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</si>
  <si>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</si>
  <si>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</si>
  <si>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</si>
  <si>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</si>
  <si>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</si>
  <si>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</si>
  <si>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</si>
  <si>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</si>
  <si>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</si>
  <si>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</si>
  <si>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</si>
  <si>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</si>
  <si>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</si>
  <si>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</si>
  <si>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</si>
  <si>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</si>
  <si>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</si>
  <si>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</si>
  <si>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</si>
  <si>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</si>
  <si>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</si>
  <si>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</si>
  <si>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</si>
  <si>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</si>
  <si>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</si>
  <si>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</si>
  <si>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</si>
  <si>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</si>
  <si>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</si>
  <si>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</si>
  <si>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</si>
  <si>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</si>
  <si>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</si>
  <si>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</si>
  <si>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</si>
  <si>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</si>
  <si>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</si>
  <si>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</si>
  <si>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</si>
  <si>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</si>
  <si>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</si>
  <si>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</si>
  <si>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</si>
  <si>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</si>
  <si>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</si>
  <si>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</si>
  <si>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</si>
  <si>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</si>
  <si>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</si>
  <si>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</si>
  <si>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</si>
  <si>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</si>
  <si>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</si>
  <si>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</si>
  <si>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</si>
  <si>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</si>
  <si>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</si>
  <si>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</si>
  <si>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</si>
  <si>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</si>
  <si>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</si>
  <si>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</si>
  <si>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</si>
  <si>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</si>
  <si>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</si>
  <si>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</si>
  <si>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</si>
  <si>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</si>
  <si>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</si>
  <si>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</si>
  <si>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</si>
  <si>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</si>
  <si>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</si>
  <si>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</si>
  <si>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</si>
  <si>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</si>
  <si>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</si>
  <si>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</si>
  <si>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</si>
  <si>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</si>
  <si>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</si>
  <si>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</si>
  <si>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</si>
  <si>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</si>
  <si>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</si>
  <si>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</si>
  <si>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</si>
  <si>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</si>
  <si>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</si>
  <si>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</si>
  <si>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</si>
  <si>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</si>
  <si>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</si>
  <si>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</si>
  <si>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</si>
  <si>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</si>
  <si>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</si>
  <si>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</si>
  <si>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</si>
  <si>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</si>
  <si>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</si>
  <si>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</si>
  <si>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</si>
  <si>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</si>
  <si>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</si>
  <si>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</si>
  <si>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</si>
  <si>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</si>
  <si>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</si>
  <si>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</si>
  <si>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</si>
  <si>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</si>
  <si>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</si>
  <si>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</si>
  <si>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</si>
  <si>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</si>
  <si>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</si>
  <si>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</si>
  <si>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</si>
  <si>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</si>
  <si>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</si>
  <si>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</si>
  <si>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</si>
  <si>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</si>
  <si>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</si>
  <si>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</si>
  <si>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</si>
  <si>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</si>
  <si>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</si>
  <si>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</si>
  <si>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</si>
  <si>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</si>
  <si>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</si>
  <si>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</si>
  <si>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</si>
  <si>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</si>
  <si>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</si>
  <si>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</si>
  <si>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</si>
  <si>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</si>
  <si>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</si>
  <si>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</si>
  <si>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</si>
  <si>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</si>
  <si>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</si>
  <si>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</si>
  <si>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</si>
  <si>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</si>
  <si>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</si>
  <si>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</si>
  <si>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</si>
  <si>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</si>
  <si>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</si>
  <si>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</si>
  <si>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</si>
  <si>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</si>
  <si>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</si>
  <si>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</si>
  <si>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</si>
  <si>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</si>
  <si>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</si>
  <si>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</si>
  <si>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</si>
  <si>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</si>
  <si>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</si>
  <si>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</si>
  <si>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</si>
  <si>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</si>
  <si>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</si>
  <si>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</si>
  <si>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</si>
  <si>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</si>
  <si>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</si>
  <si>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</si>
  <si>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</si>
  <si>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</si>
  <si>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</si>
  <si>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</si>
  <si>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</si>
  <si>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</si>
  <si>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</si>
  <si>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</si>
  <si>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</si>
  <si>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</si>
  <si>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</si>
  <si>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</si>
  <si>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</si>
  <si>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</si>
  <si>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</si>
  <si>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</si>
  <si>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</si>
  <si>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</si>
  <si>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</si>
  <si>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</si>
  <si>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</si>
  <si>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</si>
  <si>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</si>
  <si>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</si>
  <si>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</si>
  <si>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</si>
  <si>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</si>
  <si>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</si>
  <si>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</si>
  <si>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</si>
  <si>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</si>
  <si>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</si>
  <si>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</si>
  <si>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</si>
  <si>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</si>
  <si>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</si>
  <si>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</si>
  <si>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</si>
  <si>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</si>
  <si>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</si>
  <si>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</si>
  <si>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</si>
  <si>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</si>
  <si>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</si>
  <si>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</si>
  <si>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</si>
  <si>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</si>
  <si>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</si>
  <si>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</si>
  <si>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</si>
  <si>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</si>
  <si>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</si>
  <si>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</si>
  <si>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</si>
  <si>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</si>
  <si>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</si>
  <si>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</si>
  <si>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</si>
  <si>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</si>
  <si>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</si>
  <si>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</si>
  <si>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</si>
  <si>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</si>
  <si>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</si>
  <si>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</si>
  <si>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</si>
  <si>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</si>
  <si>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</si>
  <si>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</si>
  <si>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</si>
  <si>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</si>
  <si>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</si>
  <si>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</si>
  <si>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</si>
  <si>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</si>
  <si>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</si>
  <si>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</si>
  <si>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</si>
  <si>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</si>
  <si>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</si>
  <si>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</si>
  <si>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</si>
  <si>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</si>
  <si>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</si>
  <si>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</si>
  <si>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</si>
  <si>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</si>
  <si>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</si>
  <si>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</si>
  <si>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</si>
  <si>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</si>
  <si>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</si>
  <si>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</si>
  <si>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</si>
  <si>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</si>
  <si>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</si>
  <si>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</si>
  <si>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</si>
  <si>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</si>
  <si>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</si>
  <si>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</si>
  <si>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</si>
  <si>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</si>
  <si>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</si>
  <si>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</si>
  <si>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</si>
  <si>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</si>
  <si>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</si>
  <si>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</si>
  <si>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</si>
  <si>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</si>
  <si>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</si>
  <si>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</si>
  <si>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</si>
  <si>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</si>
  <si>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</si>
  <si>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</si>
  <si>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</si>
  <si>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</si>
  <si>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</si>
  <si>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</si>
  <si>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</si>
  <si>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</si>
  <si>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</si>
  <si>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</si>
  <si>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</si>
  <si>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</si>
  <si>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</si>
  <si>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</si>
  <si>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</si>
  <si>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</si>
  <si>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</si>
  <si>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</si>
  <si>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</si>
  <si>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</si>
  <si>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</si>
  <si>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</si>
  <si>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</si>
  <si>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</si>
  <si>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</si>
  <si>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</si>
  <si>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</si>
  <si>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</si>
  <si>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</si>
  <si>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</si>
  <si>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</si>
  <si>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</si>
  <si>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</si>
  <si>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</si>
  <si>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</si>
  <si>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</si>
  <si>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</si>
  <si>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</si>
  <si>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</si>
  <si>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</si>
  <si>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</si>
  <si>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</si>
  <si>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</si>
  <si>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</si>
  <si>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</si>
  <si>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</si>
  <si>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</si>
  <si>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</si>
  <si>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</si>
  <si>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</si>
  <si>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</si>
  <si>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</si>
  <si>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</si>
  <si>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</si>
  <si>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</si>
  <si>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</si>
  <si>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</si>
  <si>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</si>
  <si>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</si>
  <si>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</si>
  <si>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</si>
  <si>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</si>
  <si>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</si>
  <si>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</si>
  <si>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</si>
  <si>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</si>
  <si>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</si>
  <si>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</si>
  <si>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</si>
  <si>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</si>
  <si>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</si>
  <si>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</si>
  <si>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</si>
  <si>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</si>
  <si>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</si>
  <si>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</si>
  <si>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</si>
  <si>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</si>
  <si>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</si>
  <si>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</si>
  <si>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</si>
  <si>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</si>
  <si>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</si>
  <si>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</si>
  <si>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</si>
  <si>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</si>
  <si>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</si>
  <si>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</si>
  <si>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</si>
  <si>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</si>
  <si>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</si>
  <si>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</si>
  <si>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</si>
  <si>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</si>
  <si>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</si>
  <si>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</si>
  <si>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</si>
  <si>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</si>
  <si>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</si>
  <si>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</si>
  <si>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</si>
  <si>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</si>
  <si>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</si>
  <si>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</si>
  <si>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</si>
  <si>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</si>
  <si>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</si>
  <si>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</si>
  <si>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</si>
  <si>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</si>
  <si>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</si>
  <si>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</si>
  <si>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</si>
  <si>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</si>
  <si>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</si>
  <si>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</si>
  <si>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</si>
  <si>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</si>
  <si>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</si>
  <si>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</si>
  <si>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</si>
  <si>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</si>
  <si>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</si>
  <si>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</si>
  <si>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</si>
  <si>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</si>
  <si>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</si>
  <si>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</si>
  <si>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</si>
  <si>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</si>
  <si>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</si>
  <si>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</si>
  <si>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</si>
  <si>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</si>
  <si>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</si>
  <si>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</si>
  <si>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</si>
  <si>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</si>
  <si>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</si>
  <si>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</si>
  <si>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</si>
  <si>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</si>
  <si>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</si>
  <si>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</si>
  <si>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</si>
  <si>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</si>
  <si>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</si>
  <si>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</si>
  <si>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</si>
  <si>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</si>
  <si>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</si>
  <si>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</si>
  <si>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</si>
  <si>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</si>
  <si>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</si>
  <si>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</si>
  <si>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</si>
  <si>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</si>
  <si>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</si>
  <si>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</si>
  <si>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</si>
  <si>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</si>
  <si>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</si>
  <si>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</si>
  <si>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</si>
  <si>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</si>
  <si>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</si>
  <si>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</si>
  <si>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</si>
  <si>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</si>
  <si>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</si>
  <si>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</si>
  <si>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</si>
  <si>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</si>
  <si>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</si>
  <si>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</si>
  <si>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</si>
  <si>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</si>
  <si>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</si>
  <si>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</si>
  <si>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</si>
  <si>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</si>
  <si>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</si>
  <si>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</si>
  <si>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</si>
  <si>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</si>
  <si>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</si>
  <si>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</si>
  <si>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</si>
  <si>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</si>
  <si>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</si>
  <si>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</si>
  <si>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</si>
  <si>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</si>
  <si>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</si>
  <si>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</si>
  <si>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</si>
  <si>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</si>
  <si>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</si>
  <si>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</si>
  <si>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</si>
  <si>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</si>
  <si>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</si>
  <si>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</si>
  <si>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</si>
  <si>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</si>
  <si>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</si>
  <si>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</si>
  <si>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</si>
  <si>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</si>
  <si>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</si>
  <si>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</si>
  <si>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</si>
  <si>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</si>
  <si>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</si>
  <si>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</si>
  <si>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</si>
  <si>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</si>
  <si>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</si>
  <si>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</si>
  <si>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</si>
  <si>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</si>
  <si>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</si>
  <si>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</si>
  <si>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</si>
  <si>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</si>
  <si>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</si>
  <si>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</si>
  <si>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</si>
  <si>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</si>
  <si>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</si>
  <si>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</si>
  <si>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</si>
  <si>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</si>
  <si>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</si>
  <si>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</si>
  <si>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</si>
  <si>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</si>
  <si>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</si>
  <si>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</si>
  <si>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</si>
  <si>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</si>
  <si>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</si>
  <si>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</si>
  <si>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</si>
  <si>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</si>
  <si>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</si>
  <si>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</si>
  <si>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</si>
  <si>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</si>
  <si>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</si>
  <si>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</si>
  <si>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</si>
  <si>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</si>
  <si>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</si>
  <si>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</si>
  <si>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</si>
  <si>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</si>
  <si>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</si>
  <si>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</si>
  <si>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</si>
  <si>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</si>
  <si>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</si>
  <si>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</si>
  <si>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</si>
  <si>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</si>
  <si>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</si>
  <si>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</si>
  <si>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</si>
  <si>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</si>
  <si>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</si>
  <si>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</si>
  <si>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</si>
  <si>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</si>
  <si>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</si>
  <si>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</si>
  <si>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</si>
  <si>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</si>
  <si>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</si>
  <si>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</si>
  <si>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</si>
  <si>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</si>
  <si>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</si>
  <si>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</si>
  <si>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</si>
  <si>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</si>
  <si>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</si>
  <si>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</si>
  <si>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</si>
  <si>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</si>
  <si>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</si>
  <si>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</si>
  <si>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</si>
  <si>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</si>
  <si>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</si>
  <si>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</si>
  <si>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</si>
  <si>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</si>
  <si>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</si>
  <si>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</si>
  <si>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</si>
  <si>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</si>
  <si>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</si>
  <si>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</si>
  <si>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</si>
  <si>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</si>
  <si>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</si>
  <si>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</si>
  <si>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</si>
  <si>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</si>
  <si>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</si>
  <si>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</si>
  <si>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</si>
  <si>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</si>
  <si>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</si>
  <si>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</si>
  <si>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</si>
  <si>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</si>
  <si>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</si>
  <si>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</si>
  <si>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</si>
  <si>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</si>
  <si>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</si>
  <si>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</si>
  <si>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</si>
  <si>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</si>
  <si>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</si>
  <si>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</si>
  <si>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</si>
  <si>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</si>
  <si>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</si>
  <si>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</si>
  <si>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</si>
  <si>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</si>
  <si>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</si>
  <si>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</si>
  <si>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</si>
  <si>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</si>
  <si>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</si>
  <si>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</si>
  <si>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</si>
  <si>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</si>
  <si>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</si>
  <si>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</si>
  <si>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</si>
  <si>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</si>
  <si>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</si>
  <si>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</si>
  <si>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</si>
  <si>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</si>
  <si>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</si>
  <si>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</si>
  <si>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</si>
  <si>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</si>
  <si>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</si>
  <si>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</si>
  <si>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</si>
  <si>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</si>
  <si>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</si>
  <si>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</si>
  <si>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</si>
  <si>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</si>
  <si>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</si>
  <si>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</si>
  <si>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</si>
  <si>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</si>
  <si>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</si>
  <si>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</si>
  <si>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</si>
  <si>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</si>
  <si>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</si>
  <si>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</si>
  <si>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</si>
  <si>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</si>
  <si>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</si>
  <si>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</si>
  <si>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</si>
  <si>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</si>
  <si>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</si>
  <si>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</si>
  <si>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</si>
  <si>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</si>
  <si>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</si>
  <si>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</si>
  <si>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</si>
  <si>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</si>
  <si>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</si>
  <si>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</si>
  <si>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</si>
  <si>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</si>
  <si>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</si>
  <si>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</si>
  <si>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</si>
  <si>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</si>
  <si>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</si>
  <si>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</si>
  <si>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</si>
  <si>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</si>
  <si>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</si>
  <si>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</si>
  <si>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</si>
  <si>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</si>
  <si>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</si>
  <si>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</si>
  <si>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</si>
  <si>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</si>
  <si>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</si>
  <si>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</si>
  <si>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</si>
  <si>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</si>
  <si>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</si>
  <si>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</si>
  <si>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</si>
  <si>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</si>
  <si>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</si>
  <si>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</si>
  <si>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</si>
  <si>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</si>
  <si>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</si>
  <si>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</si>
  <si>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</si>
  <si>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</si>
  <si>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</si>
  <si>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</si>
  <si>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</si>
  <si>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</si>
  <si>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</si>
  <si>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</si>
  <si>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</si>
  <si>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</si>
  <si>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</si>
  <si>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</si>
  <si>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</si>
  <si>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</si>
  <si>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</si>
  <si>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</si>
  <si>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</si>
  <si>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</si>
  <si>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</si>
  <si>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</si>
  <si>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</si>
  <si>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</si>
  <si>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</si>
  <si>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</si>
  <si>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</si>
  <si>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</si>
  <si>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</si>
  <si>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</si>
  <si>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</si>
  <si>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</si>
  <si>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</si>
  <si>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</si>
  <si>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</si>
  <si>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</si>
  <si>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</si>
  <si>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</si>
  <si>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</si>
  <si>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</si>
  <si>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</si>
  <si>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</si>
  <si>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</si>
  <si>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</si>
  <si>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</si>
  <si>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</si>
  <si>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</si>
  <si>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</si>
  <si>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</si>
  <si>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</si>
  <si>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</si>
  <si>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</si>
  <si>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</si>
  <si>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</si>
  <si>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</si>
  <si>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</si>
  <si>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</si>
  <si>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</si>
  <si>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</si>
  <si>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</si>
  <si>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</si>
  <si>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</si>
  <si>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</si>
  <si>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</si>
  <si>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</si>
  <si>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</si>
  <si>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</si>
  <si>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</si>
  <si>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</si>
  <si>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</si>
  <si>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</si>
  <si>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</si>
  <si>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</si>
  <si>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</si>
  <si>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</si>
  <si>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</si>
  <si>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</si>
  <si>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</si>
  <si>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</si>
  <si>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</si>
  <si>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</si>
  <si>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</si>
  <si>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</si>
  <si>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</si>
  <si>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</si>
  <si>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</si>
  <si>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</si>
  <si>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</si>
  <si>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</si>
  <si>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</si>
  <si>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</si>
  <si>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</si>
  <si>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</si>
  <si>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</si>
  <si>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</si>
  <si>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</si>
  <si>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</si>
  <si>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</si>
  <si>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</si>
  <si>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</si>
  <si>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</si>
  <si>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</si>
  <si>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</si>
  <si>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</si>
  <si>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</si>
  <si>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</si>
  <si>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</si>
  <si>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</si>
  <si>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</si>
  <si>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</si>
  <si>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</si>
  <si>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</si>
  <si>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</si>
  <si>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</si>
  <si>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</si>
  <si>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</si>
  <si>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</si>
  <si>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</si>
  <si>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</si>
  <si>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</si>
  <si>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</si>
  <si>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</si>
  <si>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</si>
  <si>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</si>
  <si>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</si>
  <si>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</si>
  <si>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</si>
  <si>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</si>
  <si>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</si>
  <si>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</si>
  <si>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</si>
  <si>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</si>
  <si>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</si>
  <si>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</si>
  <si>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</si>
  <si>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</si>
  <si>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</si>
  <si>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</si>
  <si>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</si>
  <si>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</si>
  <si>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</si>
  <si>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</si>
  <si>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</si>
  <si>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</si>
  <si>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</si>
  <si>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</si>
  <si>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</si>
  <si>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</si>
  <si>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</si>
  <si>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</si>
  <si>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</si>
  <si>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</si>
  <si>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</si>
  <si>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</si>
  <si>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</si>
  <si>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</si>
  <si>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</si>
  <si>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</si>
  <si>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</si>
  <si>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</si>
  <si>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</si>
  <si>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</si>
  <si>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</si>
  <si>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</si>
  <si>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</si>
  <si>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</si>
  <si>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</si>
  <si>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</si>
  <si>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</si>
  <si>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</si>
  <si>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</si>
  <si>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</si>
  <si>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</si>
  <si>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</si>
  <si>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</si>
  <si>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</si>
  <si>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</si>
  <si>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</si>
  <si>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</si>
  <si>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</si>
  <si>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</si>
  <si>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</si>
  <si>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</si>
  <si>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</si>
  <si>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</si>
  <si>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</si>
  <si>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</si>
  <si>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</si>
  <si>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</si>
  <si>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</si>
  <si>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</si>
  <si>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</si>
  <si>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</si>
  <si>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</si>
  <si>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</si>
  <si>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</si>
  <si>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</si>
  <si>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</si>
  <si>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</si>
  <si>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</si>
  <si>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</si>
  <si>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</si>
  <si>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</si>
  <si>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</si>
  <si>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</si>
  <si>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</si>
  <si>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</si>
  <si>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</si>
  <si>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</si>
  <si>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</si>
  <si>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</si>
  <si>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</si>
  <si>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</si>
  <si>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</si>
  <si>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</si>
  <si>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</si>
  <si>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</si>
  <si>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</si>
  <si>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</si>
  <si>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</si>
  <si>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</si>
  <si>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</si>
  <si>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</si>
  <si>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</si>
  <si>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</si>
  <si>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</si>
  <si>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</si>
  <si>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</si>
  <si>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</si>
  <si>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</si>
  <si>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</si>
  <si>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</si>
  <si>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</si>
  <si>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</si>
  <si>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</si>
  <si>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</si>
  <si>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</si>
  <si>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</si>
  <si>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</si>
  <si>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</si>
  <si>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</si>
  <si>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</si>
  <si>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</si>
  <si>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</si>
  <si>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</si>
  <si>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</si>
  <si>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</si>
  <si>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</si>
  <si>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</si>
  <si>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</si>
  <si>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</si>
  <si>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</si>
  <si>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</si>
  <si>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</si>
  <si>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</si>
  <si>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</si>
  <si>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</si>
  <si>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</si>
  <si>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</si>
  <si>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</si>
  <si>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</si>
  <si>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</si>
  <si>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</si>
  <si>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</si>
  <si>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</si>
  <si>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</si>
  <si>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</si>
  <si>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</si>
  <si>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</si>
  <si>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</si>
  <si>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</si>
  <si>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</si>
  <si>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</si>
  <si>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</si>
  <si>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</si>
  <si>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</si>
  <si>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</si>
  <si>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</si>
  <si>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</si>
  <si>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</si>
  <si>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</si>
  <si>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</si>
  <si>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</si>
  <si>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</si>
  <si>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</si>
  <si>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</si>
  <si>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</si>
  <si>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</si>
  <si>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</si>
  <si>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</si>
  <si>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</si>
  <si>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</si>
  <si>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</si>
  <si>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</si>
  <si>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</si>
  <si>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</si>
  <si>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</si>
  <si>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</si>
  <si>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</si>
  <si>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</si>
  <si>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</si>
  <si>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</si>
  <si>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</si>
  <si>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</si>
  <si>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</si>
  <si>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</si>
  <si>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</si>
  <si>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</si>
  <si>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</si>
  <si>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</si>
  <si>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</si>
  <si>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</si>
  <si>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</si>
  <si>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</si>
  <si>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</si>
  <si>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</si>
  <si>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</si>
  <si>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</si>
  <si>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</si>
  <si>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</si>
  <si>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</si>
  <si>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</si>
  <si>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</si>
  <si>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</si>
  <si>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</si>
  <si>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</si>
  <si>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</si>
  <si>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</si>
  <si>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</si>
  <si>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</si>
  <si>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</si>
  <si>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</si>
  <si>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</si>
  <si>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</si>
  <si>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</si>
  <si>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</si>
  <si>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</si>
  <si>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</si>
  <si>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</si>
  <si>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</si>
  <si>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</si>
  <si>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</si>
  <si>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</si>
  <si>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</si>
  <si>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</si>
  <si>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</si>
  <si>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</si>
  <si>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</si>
  <si>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</si>
  <si>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</si>
  <si>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</si>
  <si>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</si>
  <si>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</si>
  <si>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</si>
  <si>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</si>
  <si>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</si>
  <si>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</si>
  <si>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</si>
  <si>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</si>
  <si>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</si>
  <si>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</si>
  <si>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</si>
  <si>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</si>
  <si>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</si>
  <si>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</si>
  <si>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</si>
  <si>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</si>
  <si>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</si>
  <si>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</si>
  <si>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</si>
  <si>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</si>
  <si>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</si>
  <si>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</si>
  <si>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</si>
  <si>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</si>
  <si>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</si>
  <si>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</si>
  <si>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</si>
  <si>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</si>
  <si>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</si>
  <si>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</si>
  <si>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</si>
  <si>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</si>
  <si>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</si>
  <si>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</si>
  <si>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</si>
  <si>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</si>
  <si>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</si>
  <si>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</si>
  <si>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</si>
  <si>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</si>
  <si>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</si>
  <si>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</si>
  <si>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</si>
  <si>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</si>
  <si>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</si>
  <si>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</si>
  <si>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</si>
  <si>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</si>
  <si>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</si>
  <si>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</si>
  <si>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</si>
  <si>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</si>
  <si>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</si>
  <si>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</si>
  <si>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</si>
  <si>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</si>
  <si>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</si>
  <si>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</si>
  <si>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</si>
  <si>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</si>
  <si>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</si>
  <si>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</si>
  <si>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</si>
  <si>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</si>
  <si>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</si>
  <si>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</si>
  <si>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</si>
  <si>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</si>
  <si>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</si>
  <si>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</si>
  <si>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</si>
  <si>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</si>
  <si>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</si>
  <si>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</si>
  <si>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</si>
  <si>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</si>
  <si>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</si>
  <si>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</si>
  <si>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</si>
  <si>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</si>
  <si>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</si>
  <si>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</si>
  <si>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</si>
  <si>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</si>
  <si>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</si>
  <si>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</si>
  <si>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</si>
  <si>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</si>
  <si>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</si>
  <si>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</si>
  <si>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</si>
  <si>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</si>
  <si>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</si>
  <si>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</si>
  <si>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</si>
  <si>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</si>
  <si>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</si>
  <si>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</si>
  <si>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</si>
  <si>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</si>
  <si>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</si>
  <si>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</si>
  <si>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</si>
  <si>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</si>
  <si>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</si>
  <si>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</si>
  <si>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</si>
  <si>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</si>
  <si>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</si>
  <si>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</si>
  <si>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</si>
  <si>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</si>
  <si>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</si>
  <si>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</si>
  <si>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</si>
  <si>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</si>
  <si>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</si>
  <si>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</si>
  <si>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</si>
  <si>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</si>
  <si>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</si>
  <si>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</si>
  <si>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</si>
  <si>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</si>
  <si>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</si>
  <si>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</si>
  <si>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</si>
  <si>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</si>
  <si>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</si>
  <si>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</si>
  <si>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</si>
  <si>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</si>
  <si>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</si>
  <si>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</si>
  <si>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</si>
  <si>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</si>
  <si>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</si>
  <si>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</si>
  <si>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</si>
  <si>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</si>
  <si>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</si>
  <si>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</si>
  <si>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</si>
  <si>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</si>
  <si>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</si>
  <si>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</si>
  <si>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</si>
  <si>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</si>
  <si>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</si>
  <si>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</si>
  <si>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</si>
  <si>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</si>
  <si>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</si>
  <si>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</si>
  <si>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</si>
  <si>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</si>
  <si>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</si>
  <si>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</si>
  <si>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</si>
  <si>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</si>
  <si>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</si>
  <si>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</si>
  <si>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</si>
  <si>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</si>
  <si>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</si>
  <si>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</si>
  <si>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</si>
  <si>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</si>
  <si>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</si>
  <si>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</si>
  <si>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</si>
  <si>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</si>
  <si>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</si>
  <si>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</si>
  <si>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</si>
  <si>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</si>
  <si>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</si>
  <si>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</si>
  <si>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</si>
  <si>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</si>
  <si>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</si>
  <si>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</si>
  <si>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</si>
  <si>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</si>
  <si>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</si>
  <si>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</si>
  <si>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</si>
  <si>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</si>
  <si>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</si>
  <si>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</si>
  <si>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</si>
  <si>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</si>
  <si>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</si>
  <si>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</si>
  <si>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</si>
  <si>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</si>
  <si>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</si>
  <si>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</si>
  <si>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</si>
  <si>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</si>
  <si>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</si>
  <si>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</si>
  <si>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</si>
  <si>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</si>
  <si>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</si>
  <si>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</si>
  <si>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</si>
  <si>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</si>
  <si>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</si>
  <si>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</si>
  <si>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</si>
  <si>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</si>
  <si>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</si>
  <si>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</si>
  <si>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</si>
  <si>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</si>
  <si>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</si>
  <si>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</si>
  <si>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</si>
  <si>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</si>
  <si>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</si>
  <si>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</si>
  <si>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</si>
  <si>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</si>
  <si>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</si>
  <si>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</si>
  <si>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</si>
  <si>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</si>
  <si>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</si>
  <si>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</si>
  <si>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</si>
  <si>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</si>
  <si>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</si>
  <si>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</si>
  <si>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</si>
  <si>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</si>
  <si>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</si>
  <si>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</si>
  <si>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</si>
  <si>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</si>
  <si>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</si>
  <si>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</si>
  <si>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</si>
  <si>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</si>
  <si>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</si>
  <si>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</si>
  <si>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</si>
  <si>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</si>
  <si>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</si>
  <si>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</si>
  <si>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</si>
  <si>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</si>
  <si>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</si>
  <si>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</si>
  <si>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</si>
  <si>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</si>
  <si>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</si>
  <si>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</si>
  <si>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</si>
  <si>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</si>
  <si>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</si>
  <si>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</si>
  <si>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</si>
  <si>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</si>
  <si>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</si>
  <si>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</si>
  <si>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</si>
  <si>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</si>
  <si>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</si>
  <si>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</si>
  <si>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</si>
  <si>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</si>
  <si>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</si>
  <si>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</si>
  <si>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</si>
  <si>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</si>
  <si>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</si>
  <si>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</si>
  <si>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</si>
  <si>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</si>
  <si>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</si>
  <si>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</si>
  <si>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</si>
  <si>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</si>
  <si>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</si>
  <si>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</si>
  <si>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</si>
  <si>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</si>
  <si>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</si>
  <si>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</si>
  <si>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</si>
  <si>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</si>
  <si>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</si>
  <si>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</si>
  <si>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</si>
  <si>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</si>
  <si>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</si>
  <si>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</si>
  <si>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</si>
  <si>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</si>
  <si>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</si>
  <si>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</si>
  <si>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</si>
  <si>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</si>
  <si>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</si>
  <si>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</si>
  <si>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</si>
  <si>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</si>
  <si>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</si>
  <si>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</si>
  <si>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</si>
  <si>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</si>
  <si>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</si>
  <si>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</si>
  <si>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</si>
  <si>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</si>
  <si>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</si>
  <si>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</si>
  <si>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</si>
  <si>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</si>
  <si>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</si>
  <si>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</si>
  <si>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</si>
  <si>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</si>
  <si>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</si>
  <si>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</si>
  <si>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</si>
  <si>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</si>
  <si>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</si>
  <si>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</si>
  <si>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</si>
  <si>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</si>
  <si>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</si>
  <si>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</si>
  <si>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</si>
  <si>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</si>
  <si>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</si>
  <si>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</si>
  <si>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</si>
  <si>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</si>
  <si>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</si>
  <si>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</si>
  <si>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</si>
  <si>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</si>
  <si>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</si>
  <si>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</si>
  <si>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</si>
  <si>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</si>
  <si>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</si>
  <si>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</si>
  <si>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</si>
  <si>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</si>
  <si>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</si>
  <si>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</si>
  <si>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</si>
  <si>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</si>
  <si>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</si>
  <si>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</si>
  <si>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</si>
  <si>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</si>
  <si>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</si>
  <si>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</si>
  <si>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</si>
  <si>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</si>
  <si>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</si>
  <si>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</si>
  <si>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</si>
  <si>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</si>
  <si>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</si>
  <si>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</si>
  <si>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</si>
  <si>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</si>
  <si>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</si>
  <si>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</si>
  <si>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</si>
  <si>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</si>
  <si>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</si>
  <si>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</si>
  <si>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</si>
  <si>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</si>
  <si>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</si>
  <si>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</si>
  <si>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</si>
  <si>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</si>
  <si>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</si>
  <si>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</si>
  <si>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</si>
  <si>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</si>
  <si>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</si>
  <si>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</si>
  <si>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</si>
  <si>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</si>
  <si>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</si>
  <si>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</si>
  <si>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</si>
  <si>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</si>
  <si>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</si>
  <si>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</si>
  <si>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</si>
  <si>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</si>
  <si>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</si>
  <si>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</si>
  <si>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</si>
  <si>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</si>
  <si>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</si>
  <si>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</si>
  <si>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</si>
  <si>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</si>
  <si>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</si>
  <si>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</si>
  <si>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</si>
  <si>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</si>
  <si>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</si>
  <si>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</si>
  <si>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</si>
  <si>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</si>
  <si>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</si>
  <si>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</si>
  <si>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</si>
  <si>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</si>
  <si>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</si>
  <si>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</si>
  <si>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</si>
  <si>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</si>
  <si>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</si>
  <si>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</si>
  <si>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</si>
  <si>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</si>
  <si>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</si>
  <si>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</si>
  <si>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</si>
  <si>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</si>
  <si>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</si>
  <si>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</si>
  <si>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</si>
  <si>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</si>
  <si>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</si>
  <si>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</si>
  <si>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</si>
  <si>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</si>
  <si>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</si>
  <si>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</si>
  <si>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</si>
  <si>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</si>
  <si>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</si>
  <si>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</si>
  <si>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</si>
  <si>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</si>
  <si>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</si>
  <si>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</si>
  <si>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</si>
  <si>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</si>
  <si>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</si>
  <si>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</si>
  <si>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</si>
  <si>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</si>
  <si>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</si>
  <si>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</si>
  <si>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</si>
  <si>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</si>
  <si>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</si>
  <si>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</si>
  <si>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</si>
  <si>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</si>
  <si>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</si>
  <si>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</si>
  <si>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</si>
  <si>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</si>
  <si>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</si>
  <si>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</si>
  <si>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</si>
  <si>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</si>
  <si>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</si>
  <si>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</si>
  <si>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</si>
  <si>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</si>
  <si>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</si>
  <si>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</si>
  <si>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</si>
  <si>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</si>
  <si>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</si>
  <si>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</si>
  <si>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</si>
  <si>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</si>
  <si>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</si>
  <si>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</si>
  <si>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</si>
  <si>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</si>
  <si>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</si>
  <si>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</si>
  <si>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</si>
  <si>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</si>
  <si>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</si>
  <si>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</si>
  <si>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</si>
  <si>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</si>
  <si>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</si>
  <si>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</si>
  <si>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</si>
  <si>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</si>
  <si>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</si>
  <si>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</si>
  <si>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</si>
  <si>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</si>
  <si>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</si>
  <si>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</si>
  <si>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</si>
  <si>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</si>
  <si>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</si>
  <si>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</si>
  <si>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</si>
  <si>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</si>
  <si>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</si>
  <si>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</si>
  <si>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</si>
  <si>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</si>
  <si>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</si>
  <si>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</si>
  <si>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</si>
  <si>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</si>
  <si>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</si>
  <si>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</si>
  <si>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</si>
  <si>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</si>
  <si>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</si>
  <si>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</si>
  <si>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</si>
  <si>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</si>
  <si>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</si>
  <si>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</si>
  <si>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</si>
  <si>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</si>
  <si>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</si>
  <si>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</si>
  <si>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</si>
  <si>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</si>
  <si>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</si>
  <si>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</si>
  <si>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</si>
  <si>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</si>
  <si>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</si>
  <si>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</si>
  <si>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</si>
  <si>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</si>
  <si>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</si>
  <si>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</si>
  <si>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</si>
  <si>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</si>
  <si>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</si>
  <si>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</si>
  <si>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</si>
  <si>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</si>
  <si>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</si>
  <si>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</si>
  <si>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</si>
  <si>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</si>
  <si>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</si>
  <si>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</si>
  <si>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</si>
  <si>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</si>
  <si>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</si>
  <si>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</si>
  <si>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</si>
  <si>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</si>
  <si>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</si>
  <si>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</si>
  <si>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</si>
  <si>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</si>
  <si>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</si>
  <si>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</si>
  <si>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</si>
  <si>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</si>
  <si>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</si>
  <si>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</si>
  <si>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</si>
  <si>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</si>
  <si>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</si>
  <si>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</si>
  <si>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</si>
  <si>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</si>
  <si>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</si>
  <si>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</si>
  <si>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</si>
  <si>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</si>
  <si>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</si>
  <si>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</si>
  <si>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</si>
  <si>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</si>
  <si>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</si>
  <si>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</si>
  <si>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</si>
  <si>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</si>
  <si>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</si>
  <si>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</si>
  <si>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</si>
  <si>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</si>
  <si>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</si>
  <si>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</si>
  <si>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</si>
  <si>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</si>
  <si>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</si>
  <si>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</si>
  <si>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</si>
  <si>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</si>
  <si>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</si>
  <si>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</si>
  <si>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</si>
  <si>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</si>
  <si>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</si>
  <si>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</si>
  <si>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</si>
  <si>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</si>
  <si>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</si>
  <si>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</si>
  <si>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</si>
  <si>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</si>
  <si>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</si>
  <si>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</si>
  <si>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</si>
  <si>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</si>
  <si>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</si>
  <si>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</si>
  <si>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</si>
  <si>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</si>
  <si>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</si>
  <si>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</si>
  <si>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</si>
  <si>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</si>
  <si>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</si>
  <si>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</si>
  <si>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</si>
  <si>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</si>
  <si>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</si>
  <si>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</si>
  <si>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</si>
  <si>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</si>
  <si>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</si>
  <si>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</si>
  <si>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</si>
  <si>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</si>
  <si>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</si>
  <si>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</si>
  <si>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</si>
  <si>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</si>
  <si>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</si>
  <si>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</si>
  <si>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</si>
  <si>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</si>
  <si>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</si>
  <si>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</si>
  <si>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</si>
  <si>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</si>
  <si>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</si>
  <si>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</si>
  <si>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</si>
  <si>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</si>
  <si>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</si>
  <si>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</si>
  <si>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</si>
  <si>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</si>
  <si>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</si>
  <si>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</si>
  <si>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</si>
  <si>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</si>
  <si>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</si>
  <si>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</si>
  <si>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</si>
  <si>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</si>
  <si>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</si>
  <si>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</si>
  <si>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</si>
  <si>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</si>
  <si>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</si>
  <si>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</si>
  <si>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</si>
  <si>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</si>
  <si>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</si>
  <si>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</si>
  <si>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</si>
  <si>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</si>
  <si>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</si>
  <si>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</si>
  <si>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</si>
  <si>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</si>
  <si>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</si>
  <si>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</si>
  <si>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</si>
  <si>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</si>
  <si>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</si>
  <si>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</si>
  <si>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</si>
  <si>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</si>
  <si>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</si>
  <si>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</si>
  <si>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</si>
  <si>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</si>
  <si>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</si>
  <si>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</si>
  <si>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</si>
  <si>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</si>
  <si>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</si>
  <si>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</si>
  <si>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</si>
  <si>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</si>
  <si>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</si>
  <si>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</si>
  <si>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</si>
  <si>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</si>
  <si>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</si>
  <si>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</si>
  <si>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</si>
  <si>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</si>
  <si>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</si>
  <si>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</si>
  <si>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</si>
  <si>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</si>
  <si>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</si>
  <si>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</si>
  <si>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</si>
  <si>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</si>
  <si>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</si>
  <si>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</si>
  <si>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</si>
  <si>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</si>
  <si>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</si>
  <si>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</si>
  <si>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</si>
  <si>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</si>
  <si>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</si>
  <si>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</si>
  <si>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</si>
  <si>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</si>
  <si>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</si>
  <si>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</si>
  <si>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</si>
  <si>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</si>
  <si>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</si>
  <si>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</si>
  <si>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</si>
  <si>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</si>
  <si>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</si>
  <si>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</si>
  <si>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</si>
  <si>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</si>
  <si>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</si>
  <si>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</si>
  <si>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</si>
  <si>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</si>
  <si>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</si>
  <si>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</si>
  <si>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</si>
  <si>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</si>
  <si>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</si>
  <si>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</si>
  <si>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</si>
  <si>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</si>
  <si>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</si>
  <si>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</si>
  <si>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</si>
  <si>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</si>
  <si>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</si>
  <si>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</si>
  <si>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</si>
  <si>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</si>
  <si>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</si>
  <si>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</si>
  <si>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</si>
  <si>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</si>
  <si>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</si>
  <si>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</si>
  <si>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</si>
  <si>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</si>
  <si>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</si>
  <si>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</si>
  <si>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</si>
  <si>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</si>
  <si>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</si>
  <si>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</si>
  <si>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</si>
  <si>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</si>
  <si>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</si>
  <si>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</si>
  <si>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</si>
  <si>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</si>
  <si>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</si>
  <si>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</si>
  <si>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</si>
  <si>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</si>
  <si>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</si>
  <si>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</si>
  <si>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</si>
  <si>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</si>
  <si>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</si>
  <si>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</si>
  <si>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</si>
  <si>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</si>
  <si>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</si>
  <si>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</si>
  <si>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</si>
  <si>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</si>
  <si>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</si>
  <si>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</si>
  <si>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</si>
  <si>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</si>
  <si>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</si>
  <si>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</si>
  <si>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</si>
  <si>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</si>
  <si>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</si>
  <si>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</si>
  <si>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</si>
  <si>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</si>
  <si>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</si>
  <si>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</si>
  <si>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</si>
  <si>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</si>
  <si>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</si>
  <si>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</si>
  <si>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</si>
  <si>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</si>
  <si>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</si>
  <si>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</si>
  <si>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</si>
  <si>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</si>
  <si>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</si>
  <si>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</si>
  <si>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</si>
  <si>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</si>
  <si>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</si>
  <si>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</si>
  <si>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</si>
  <si>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</si>
  <si>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</si>
  <si>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</si>
  <si>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</si>
  <si>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</si>
  <si>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</si>
  <si>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</si>
  <si>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</si>
  <si>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</si>
  <si>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</si>
  <si>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</si>
  <si>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</si>
  <si>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</si>
  <si>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</si>
  <si>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</si>
  <si>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</si>
  <si>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</si>
  <si>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</si>
  <si>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</si>
  <si>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</si>
  <si>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</si>
  <si>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</si>
  <si>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</si>
  <si>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</si>
  <si>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</si>
  <si>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</si>
  <si>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</si>
  <si>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</si>
  <si>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</si>
  <si>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</si>
  <si>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</si>
  <si>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</si>
  <si>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</si>
  <si>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</si>
  <si>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</si>
  <si>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</si>
  <si>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</si>
  <si>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</si>
  <si>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</si>
  <si>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</si>
  <si>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</si>
  <si>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</si>
  <si>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</si>
  <si>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</si>
  <si>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</si>
  <si>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</si>
  <si>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</si>
  <si>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</si>
  <si>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</si>
  <si>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</si>
  <si>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</si>
  <si>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</si>
  <si>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</si>
  <si>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</si>
  <si>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</si>
  <si>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</si>
  <si>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</si>
  <si>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</si>
  <si>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</si>
  <si>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</si>
  <si>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</si>
  <si>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</si>
  <si>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</si>
  <si>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</si>
  <si>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</si>
  <si>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</si>
  <si>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</si>
  <si>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</si>
  <si>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</si>
  <si>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</si>
  <si>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</si>
  <si>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</si>
  <si>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</si>
  <si>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</si>
  <si>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</si>
  <si>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</si>
  <si>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</si>
  <si>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</si>
  <si>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</si>
  <si>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</si>
  <si>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</si>
  <si>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</si>
  <si>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</si>
  <si>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</si>
  <si>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</si>
  <si>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</si>
  <si>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</si>
  <si>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</si>
  <si>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</si>
  <si>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</si>
  <si>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</si>
  <si>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</si>
  <si>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</si>
  <si>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</si>
  <si>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</si>
  <si>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</si>
  <si>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</si>
  <si>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</si>
  <si>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</si>
  <si>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</si>
  <si>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</si>
  <si>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</si>
  <si>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</si>
  <si>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</si>
  <si>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</si>
  <si>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</si>
  <si>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</si>
  <si>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</si>
  <si>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</si>
  <si>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</si>
  <si>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</si>
  <si>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</si>
  <si>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</si>
  <si>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</si>
  <si>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</si>
  <si>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</si>
  <si>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</si>
  <si>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</si>
  <si>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</si>
  <si>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</si>
  <si>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</si>
  <si>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</si>
  <si>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</si>
  <si>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</si>
  <si>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</si>
  <si>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</si>
  <si>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</si>
  <si>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</si>
  <si>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</si>
  <si>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</si>
  <si>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</si>
  <si>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</si>
  <si>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</si>
  <si>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</si>
  <si>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</si>
  <si>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</si>
  <si>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</si>
  <si>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</si>
  <si>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</si>
  <si>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</si>
  <si>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</si>
  <si>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</si>
  <si>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</si>
  <si>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</si>
  <si>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</si>
  <si>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</si>
  <si>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</si>
  <si>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</si>
  <si>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</si>
  <si>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</si>
  <si>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</si>
  <si>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</si>
  <si>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</si>
  <si>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</si>
  <si>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</si>
  <si>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</si>
  <si>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</si>
  <si>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</si>
  <si>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</si>
  <si>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</si>
  <si>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</si>
  <si>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</si>
  <si>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</si>
  <si>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</si>
  <si>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</si>
  <si>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</si>
  <si>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</si>
  <si>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</si>
  <si>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</si>
  <si>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</si>
  <si>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</si>
  <si>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</si>
  <si>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</si>
  <si>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</si>
  <si>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</si>
  <si>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</si>
  <si>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</si>
  <si>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</si>
  <si>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</si>
  <si>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</si>
  <si>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</si>
  <si>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</si>
  <si>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</si>
  <si>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</si>
  <si>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</si>
  <si>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</si>
  <si>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</si>
  <si>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</si>
  <si>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</si>
  <si>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</si>
  <si>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</si>
  <si>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</si>
  <si>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</si>
  <si>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</si>
  <si>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</si>
  <si>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</si>
  <si>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</si>
  <si>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</si>
  <si>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</si>
  <si>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</si>
  <si>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</si>
  <si>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</si>
  <si>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</si>
  <si>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</si>
  <si>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</si>
  <si>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</si>
  <si>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</si>
  <si>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</si>
  <si>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</si>
  <si>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</si>
  <si>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</si>
  <si>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</si>
  <si>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</si>
  <si>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</si>
  <si>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</si>
  <si>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</si>
  <si>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</si>
  <si>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</si>
  <si>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</si>
  <si>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</si>
  <si>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</si>
  <si>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</si>
  <si>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</si>
  <si>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</si>
  <si>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</si>
  <si>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</si>
  <si>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</si>
  <si>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</si>
  <si>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</si>
  <si>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</si>
  <si>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</si>
  <si>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</si>
  <si>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</si>
  <si>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</si>
  <si>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</si>
  <si>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</si>
  <si>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</si>
  <si>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</si>
  <si>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</si>
  <si>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</si>
  <si>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</si>
  <si>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</si>
  <si>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</si>
  <si>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</si>
  <si>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</si>
  <si>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</si>
  <si>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</si>
  <si>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</si>
  <si>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</si>
  <si>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</si>
  <si>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</si>
  <si>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</si>
  <si>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</si>
  <si>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</si>
  <si>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</si>
  <si>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</si>
  <si>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</si>
  <si>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</si>
  <si>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</si>
  <si>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</si>
  <si>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</si>
  <si>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</si>
  <si>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</si>
  <si>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</si>
  <si>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</si>
  <si>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</si>
  <si>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</si>
  <si>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</si>
  <si>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</si>
  <si>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</si>
  <si>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</si>
  <si>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</si>
  <si>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</si>
  <si>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</si>
  <si>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</si>
  <si>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</si>
  <si>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</si>
  <si>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</si>
  <si>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</si>
  <si>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</si>
  <si>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</si>
  <si>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</si>
  <si>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</si>
  <si>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</si>
  <si>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</si>
  <si>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</si>
  <si>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</si>
  <si>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</si>
  <si>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</si>
  <si>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</si>
  <si>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</si>
  <si>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</si>
  <si>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</si>
  <si>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</si>
  <si>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</si>
  <si>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</si>
  <si>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</si>
  <si>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</si>
  <si>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</si>
  <si>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</si>
  <si>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</si>
  <si>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</si>
  <si>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</si>
  <si>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</si>
  <si>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</si>
  <si>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</si>
  <si>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</si>
  <si>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</si>
  <si>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</si>
  <si>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</si>
  <si>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</si>
  <si>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</si>
  <si>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</si>
  <si>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</si>
  <si>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</si>
  <si>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</si>
  <si>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</si>
  <si>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</si>
  <si>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</si>
  <si>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</si>
  <si>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</si>
  <si>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</si>
  <si>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</si>
  <si>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</si>
  <si>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</si>
  <si>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</si>
  <si>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</si>
  <si>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</si>
  <si>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</si>
  <si>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</si>
  <si>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</si>
  <si>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</si>
  <si>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</si>
  <si>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</si>
  <si>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</si>
  <si>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</si>
  <si>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</si>
  <si>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</si>
  <si>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</si>
  <si>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</si>
  <si>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</si>
  <si>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</si>
  <si>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</si>
  <si>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</si>
  <si>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</si>
  <si>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</si>
  <si>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</si>
  <si>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</si>
  <si>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</si>
  <si>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</si>
  <si>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</si>
  <si>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</si>
  <si>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</si>
  <si>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</si>
  <si>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</si>
  <si>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</si>
  <si>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</si>
  <si>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</si>
  <si>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</si>
  <si>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</si>
  <si>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</si>
  <si>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</si>
  <si>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</si>
  <si>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</si>
  <si>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</si>
  <si>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</si>
  <si>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</si>
  <si>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</si>
  <si>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</si>
  <si>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</si>
  <si>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</si>
  <si>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</si>
  <si>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</si>
  <si>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</si>
  <si>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</si>
  <si>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</si>
  <si>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</si>
  <si>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</si>
  <si>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</si>
  <si>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</si>
  <si>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</si>
  <si>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</si>
  <si>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</si>
  <si>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</si>
  <si>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</si>
  <si>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</si>
  <si>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</si>
  <si>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</si>
  <si>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</si>
  <si>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</si>
  <si>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</si>
  <si>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</si>
  <si>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</si>
  <si>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</si>
  <si>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</si>
  <si>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</si>
  <si>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</si>
  <si>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</si>
  <si>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</si>
  <si>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</si>
  <si>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</si>
  <si>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</si>
  <si>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</si>
  <si>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</si>
  <si>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</si>
  <si>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</si>
  <si>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</si>
  <si>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</si>
  <si>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</si>
  <si>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</si>
  <si>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</si>
  <si>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</si>
  <si>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</si>
  <si>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</si>
  <si>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</si>
  <si>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</si>
  <si>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</si>
  <si>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</si>
  <si>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</si>
  <si>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</si>
  <si>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</si>
  <si>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</si>
  <si>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</si>
  <si>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</si>
  <si>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</si>
  <si>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</si>
  <si>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</si>
  <si>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</si>
  <si>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</si>
  <si>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</si>
  <si>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</si>
  <si>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</si>
  <si>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</si>
  <si>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</si>
  <si>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</si>
  <si>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</si>
  <si>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</si>
  <si>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</si>
  <si>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</si>
  <si>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</si>
  <si>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</si>
  <si>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</si>
  <si>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</si>
  <si>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</si>
  <si>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</si>
  <si>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</si>
  <si>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</si>
  <si>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</si>
  <si>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</si>
  <si>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</si>
  <si>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</si>
  <si>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</si>
  <si>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</si>
  <si>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</si>
  <si>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</si>
  <si>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</si>
  <si>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</si>
  <si>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</si>
  <si>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</si>
  <si>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</si>
  <si>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</si>
  <si>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</si>
  <si>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</si>
  <si>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</si>
  <si>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</si>
  <si>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</si>
  <si>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</si>
  <si>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</si>
  <si>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</si>
  <si>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</si>
  <si>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</si>
  <si>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</si>
  <si>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</si>
  <si>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</si>
  <si>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</si>
  <si>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</si>
  <si>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</si>
  <si>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</si>
  <si>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</si>
  <si>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</si>
  <si>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</si>
  <si>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</si>
  <si>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</si>
  <si>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</si>
  <si>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</si>
  <si>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</si>
  <si>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</si>
  <si>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</si>
  <si>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</si>
  <si>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</si>
  <si>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</si>
  <si>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</si>
  <si>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</si>
  <si>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</si>
  <si>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</si>
  <si>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</si>
  <si>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</si>
  <si>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</si>
  <si>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</si>
  <si>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</si>
  <si>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</si>
  <si>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</si>
  <si>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</si>
  <si>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</si>
  <si>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</si>
  <si>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</si>
  <si>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</si>
  <si>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</si>
  <si>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</si>
  <si>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</si>
  <si>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</si>
  <si>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</si>
  <si>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</si>
  <si>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</si>
  <si>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</si>
  <si>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</si>
  <si>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</si>
  <si>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</si>
  <si>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</si>
  <si>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</si>
  <si>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</si>
  <si>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</si>
  <si>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</si>
  <si>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</si>
  <si>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</si>
  <si>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</si>
  <si>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</si>
  <si>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</si>
  <si>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</si>
  <si>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</si>
  <si>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</si>
  <si>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</si>
  <si>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</si>
  <si>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</si>
  <si>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</si>
  <si>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</si>
  <si>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</si>
  <si>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</si>
  <si>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</si>
  <si>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</si>
  <si>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</si>
  <si>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</si>
  <si>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</si>
  <si>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</si>
  <si>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</si>
  <si>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</si>
  <si>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</si>
  <si>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</si>
  <si>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</si>
  <si>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</si>
  <si>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</si>
  <si>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</si>
  <si>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</si>
  <si>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</si>
  <si>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</si>
  <si>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</si>
  <si>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</si>
  <si>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</si>
  <si>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</si>
  <si>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</si>
  <si>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</si>
  <si>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</si>
  <si>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</si>
  <si>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</si>
  <si>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</si>
  <si>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</si>
  <si>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</si>
  <si>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</si>
  <si>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</si>
  <si>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</si>
  <si>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</si>
  <si>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</si>
  <si>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</si>
  <si>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</si>
  <si>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</si>
  <si>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</si>
  <si>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</si>
  <si>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</si>
  <si>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</si>
  <si>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</si>
  <si>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</si>
  <si>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</si>
  <si>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</si>
  <si>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</si>
  <si>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</si>
  <si>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</si>
  <si>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</si>
  <si>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</si>
  <si>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</si>
  <si>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</si>
  <si>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</si>
  <si>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</si>
  <si>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</si>
  <si>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</si>
  <si>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</si>
  <si>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</si>
  <si>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</si>
  <si>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</si>
  <si>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</si>
  <si>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</si>
  <si>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</si>
  <si>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</si>
  <si>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</si>
  <si>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</si>
  <si>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</si>
  <si>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</si>
  <si>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</si>
  <si>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</si>
  <si>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</si>
  <si>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</si>
  <si>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</si>
  <si>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</si>
  <si>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</si>
  <si>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</si>
  <si>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</si>
  <si>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</si>
  <si>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</si>
  <si>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</si>
  <si>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</si>
  <si>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</si>
  <si>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</si>
  <si>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</si>
  <si>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</si>
  <si>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</si>
  <si>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</si>
  <si>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</si>
  <si>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</si>
  <si>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</si>
  <si>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</si>
  <si>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</si>
  <si>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</si>
  <si>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</si>
  <si>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</si>
  <si>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</si>
  <si>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</si>
  <si>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</si>
  <si>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</si>
  <si>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</si>
  <si>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</si>
  <si>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</si>
  <si>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</si>
  <si>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</si>
  <si>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</si>
  <si>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</si>
  <si>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</si>
  <si>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</si>
  <si>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</si>
  <si>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</si>
  <si>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</si>
  <si>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</si>
  <si>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</si>
  <si>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</si>
  <si>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</si>
  <si>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</si>
  <si>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</si>
  <si>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</si>
  <si>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</si>
  <si>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</si>
  <si>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</si>
  <si>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</si>
  <si>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</si>
  <si>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</si>
  <si>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</si>
  <si>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</si>
  <si>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</si>
  <si>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</si>
  <si>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</si>
  <si>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</si>
  <si>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</si>
  <si>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</si>
  <si>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</si>
  <si>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</si>
  <si>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</si>
  <si>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</si>
  <si>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</si>
  <si>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</si>
  <si>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</si>
  <si>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</si>
  <si>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</si>
  <si>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</si>
  <si>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</si>
  <si>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</si>
  <si>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</si>
  <si>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</si>
  <si>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</si>
  <si>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</si>
  <si>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</si>
  <si>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</si>
  <si>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</si>
  <si>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</si>
  <si>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</si>
  <si>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</si>
  <si>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</si>
  <si>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</si>
  <si>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</si>
  <si>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</si>
  <si>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</si>
  <si>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</si>
  <si>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</si>
  <si>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</si>
  <si>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</si>
  <si>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</si>
  <si>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</si>
  <si>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</si>
  <si>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</si>
  <si>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</si>
  <si>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</si>
  <si>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</si>
  <si>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</si>
  <si>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</si>
  <si>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</si>
  <si>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</si>
  <si>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</si>
  <si>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</si>
  <si>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</si>
  <si>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</si>
  <si>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</si>
  <si>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</si>
  <si>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</si>
  <si>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</si>
  <si>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</si>
  <si>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</si>
  <si>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</si>
  <si>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</si>
  <si>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</si>
  <si>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</si>
  <si>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</si>
  <si>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</si>
  <si>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</si>
  <si>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</si>
  <si>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</si>
  <si>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</si>
  <si>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</si>
  <si>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</si>
  <si>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</si>
  <si>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</si>
  <si>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</si>
  <si>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</si>
  <si>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</si>
  <si>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</si>
  <si>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</si>
  <si>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</si>
  <si>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</si>
  <si>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</si>
  <si>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</si>
  <si>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</si>
  <si>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</si>
  <si>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</si>
  <si>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</si>
  <si>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</si>
  <si>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</si>
  <si>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</si>
  <si>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</si>
  <si>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</si>
  <si>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</si>
  <si>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</si>
  <si>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</si>
  <si>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</si>
  <si>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</si>
  <si>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</si>
  <si>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</si>
  <si>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</si>
  <si>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</si>
  <si>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</si>
  <si>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</si>
  <si>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</si>
  <si>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</si>
  <si>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</si>
  <si>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</si>
  <si>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</si>
  <si>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</si>
  <si>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</si>
  <si>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</si>
  <si>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</si>
  <si>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</si>
  <si>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</si>
  <si>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</si>
  <si>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</si>
  <si>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</si>
  <si>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</si>
  <si>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</si>
  <si>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</si>
  <si>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</si>
  <si>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</si>
  <si>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</si>
  <si>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</si>
  <si>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</si>
  <si>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</si>
  <si>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</si>
  <si>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</si>
  <si>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</si>
  <si>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</si>
  <si>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</si>
  <si>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</si>
  <si>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</si>
  <si>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</si>
  <si>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</si>
  <si>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</si>
  <si>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</si>
  <si>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</si>
  <si>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</si>
  <si>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</si>
  <si>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</si>
  <si>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</si>
  <si>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</si>
  <si>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</si>
  <si>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</si>
  <si>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</si>
  <si>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</si>
  <si>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</si>
  <si>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</si>
  <si>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</si>
  <si>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</si>
  <si>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</si>
  <si>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</si>
  <si>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</si>
  <si>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</si>
  <si>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</si>
  <si>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</si>
  <si>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</si>
  <si>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</si>
  <si>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</si>
  <si>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</si>
  <si>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</si>
  <si>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</si>
  <si>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</si>
  <si>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</si>
  <si>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</si>
  <si>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</si>
  <si>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</si>
  <si>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</si>
  <si>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</si>
  <si>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</si>
  <si>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</si>
  <si>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</si>
  <si>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</si>
  <si>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</si>
  <si>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</si>
  <si>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</si>
  <si>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</si>
  <si>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</si>
  <si>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</si>
  <si>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</si>
  <si>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</si>
  <si>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</si>
  <si>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</si>
  <si>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</si>
  <si>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</si>
  <si>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</si>
  <si>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</si>
  <si>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</si>
  <si>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</si>
  <si>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</si>
  <si>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</si>
  <si>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</si>
  <si>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</si>
  <si>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</si>
  <si>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</si>
  <si>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</si>
  <si>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</si>
  <si>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</si>
  <si>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</si>
  <si>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</si>
  <si>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</si>
  <si>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</si>
  <si>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</si>
  <si>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</si>
  <si>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</si>
  <si>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</si>
  <si>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</si>
  <si>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</si>
  <si>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</si>
  <si>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</si>
  <si>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</si>
  <si>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</si>
  <si>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</si>
  <si>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</si>
  <si>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</si>
  <si>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</si>
  <si>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</si>
  <si>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</si>
  <si>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</si>
  <si>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</si>
  <si>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</si>
  <si>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</si>
  <si>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</si>
  <si>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</si>
  <si>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</si>
  <si>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</si>
  <si>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</si>
  <si>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</si>
  <si>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</si>
  <si>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</si>
  <si>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</si>
  <si>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</si>
  <si>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</si>
  <si>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</si>
  <si>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</si>
  <si>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</si>
  <si>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</si>
  <si>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</si>
  <si>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</si>
  <si>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</si>
  <si>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</si>
  <si>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</si>
  <si>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</si>
  <si>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</si>
  <si>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</si>
  <si>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</si>
  <si>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</si>
  <si>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</si>
  <si>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</si>
  <si>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</si>
  <si>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</si>
  <si>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</si>
  <si>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</si>
  <si>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</si>
  <si>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</si>
  <si>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</si>
  <si>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</si>
  <si>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</si>
  <si>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</si>
  <si>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</si>
  <si>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</si>
  <si>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</si>
  <si>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</si>
  <si>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</si>
  <si>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</si>
  <si>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</si>
  <si>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</si>
  <si>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</si>
  <si>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</si>
  <si>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</si>
  <si>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</si>
  <si>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</si>
  <si>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</si>
  <si>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</si>
  <si>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</si>
  <si>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</si>
  <si>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</si>
  <si>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</si>
  <si>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</si>
  <si>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</si>
  <si>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</si>
  <si>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</si>
  <si>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</si>
  <si>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</si>
  <si>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</si>
  <si>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</si>
  <si>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</si>
  <si>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</si>
  <si>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</si>
  <si>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</si>
  <si>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</si>
  <si>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</si>
  <si>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</si>
  <si>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</si>
  <si>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</si>
  <si>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</si>
  <si>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</si>
  <si>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</si>
  <si>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</si>
  <si>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</si>
  <si>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</si>
  <si>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</si>
  <si>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</si>
  <si>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</si>
  <si>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</si>
  <si>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</si>
  <si>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</si>
  <si>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</si>
  <si>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</si>
  <si>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</si>
  <si>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</si>
  <si>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</si>
  <si>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</si>
  <si>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</si>
  <si>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</si>
  <si>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</si>
  <si>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</si>
  <si>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</si>
  <si>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</si>
  <si>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</si>
  <si>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</si>
  <si>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</si>
  <si>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</si>
  <si>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</si>
  <si>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</si>
  <si>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</si>
  <si>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</si>
  <si>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</si>
  <si>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</si>
  <si>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</si>
  <si>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</si>
  <si>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</si>
  <si>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</si>
  <si>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</si>
  <si>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</si>
  <si>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</si>
  <si>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</si>
  <si>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</si>
  <si>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</si>
  <si>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</si>
  <si>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</si>
  <si>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</si>
  <si>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</si>
  <si>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</si>
  <si>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</si>
  <si>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</si>
  <si>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</si>
  <si>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</si>
  <si>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</si>
  <si>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</si>
  <si>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</si>
  <si>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</si>
  <si>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</si>
  <si>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</si>
  <si>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</si>
  <si>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</si>
  <si>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</si>
  <si>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</si>
  <si>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</si>
  <si>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</si>
  <si>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</si>
  <si>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</si>
  <si>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</si>
  <si>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</si>
  <si>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</si>
  <si>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</si>
  <si>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</si>
  <si>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</si>
  <si>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</si>
  <si>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</si>
  <si>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</si>
  <si>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</si>
  <si>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</si>
  <si>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</si>
  <si>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</si>
  <si>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</si>
  <si>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</si>
  <si>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</si>
  <si>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</si>
  <si>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</si>
  <si>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</si>
  <si>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</si>
  <si>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</si>
  <si>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</si>
  <si>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</si>
  <si>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</si>
  <si>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</si>
  <si>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</si>
  <si>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</si>
  <si>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</si>
  <si>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</si>
  <si>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</si>
  <si>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</si>
  <si>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</si>
  <si>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</si>
  <si>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</si>
  <si>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</si>
  <si>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</si>
  <si>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</si>
  <si>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</si>
  <si>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</si>
  <si>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</si>
  <si>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</si>
  <si>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</si>
  <si>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</si>
  <si>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</si>
  <si>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</si>
  <si>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</si>
  <si>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</si>
  <si>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</si>
  <si>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</si>
  <si>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</si>
  <si>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</si>
  <si>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</si>
  <si>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</si>
  <si>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</si>
  <si>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</si>
  <si>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</si>
  <si>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</si>
  <si>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</si>
  <si>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</si>
  <si>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</si>
  <si>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</si>
  <si>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</si>
  <si>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</si>
  <si>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</si>
  <si>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</si>
  <si>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</si>
  <si>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</si>
  <si>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</si>
  <si>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</si>
  <si>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</si>
  <si>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</si>
  <si>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</si>
  <si>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</si>
  <si>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</si>
  <si>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</si>
  <si>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</si>
  <si>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</si>
  <si>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</si>
  <si>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</si>
  <si>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</si>
  <si>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</si>
  <si>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</si>
  <si>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</si>
  <si>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</si>
  <si>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</si>
  <si>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</si>
  <si>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</si>
  <si>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</si>
  <si>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</si>
  <si>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</si>
  <si>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</si>
  <si>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</si>
  <si>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</si>
  <si>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</si>
  <si>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</si>
  <si>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</si>
  <si>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</si>
  <si>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</si>
  <si>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</si>
  <si>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</si>
  <si>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</si>
  <si>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</si>
  <si>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</si>
  <si>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</si>
  <si>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</si>
  <si>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</si>
  <si>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</si>
  <si>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</si>
  <si>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</si>
  <si>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</si>
  <si>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</si>
  <si>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</si>
  <si>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</si>
  <si>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</si>
  <si>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</si>
  <si>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</si>
  <si>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</si>
  <si>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</si>
  <si>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</si>
  <si>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</si>
  <si>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</si>
  <si>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</si>
  <si>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</si>
  <si>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</si>
  <si>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</si>
  <si>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</si>
  <si>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</si>
  <si>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</si>
  <si>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</si>
  <si>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</si>
  <si>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</si>
  <si>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</si>
  <si>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</si>
  <si>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</si>
  <si>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</si>
  <si>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</si>
  <si>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</si>
  <si>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</si>
  <si>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</si>
  <si>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</si>
  <si>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</si>
  <si>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</si>
  <si>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</si>
  <si>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</si>
  <si>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</si>
  <si>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</si>
  <si>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</si>
  <si>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</si>
  <si>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</si>
  <si>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</si>
  <si>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</si>
  <si>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</si>
  <si>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</si>
  <si>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</si>
  <si>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</si>
  <si>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</si>
  <si>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</si>
  <si>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</si>
  <si>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</si>
  <si>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</si>
  <si>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</si>
  <si>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</si>
  <si>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</si>
  <si>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</si>
  <si>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</si>
  <si>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</si>
  <si>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</si>
  <si>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</si>
  <si>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</si>
  <si>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</si>
  <si>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</si>
  <si>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</si>
  <si>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</si>
  <si>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</si>
  <si>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</si>
  <si>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</si>
  <si>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</si>
  <si>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</si>
  <si>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</si>
  <si>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</si>
  <si>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</si>
  <si>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</si>
  <si>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</si>
  <si>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</si>
  <si>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</si>
  <si>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</si>
  <si>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</si>
  <si>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</si>
  <si>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</si>
  <si>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</si>
  <si>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</si>
  <si>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</si>
  <si>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</si>
  <si>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</si>
  <si>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</si>
  <si>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</si>
  <si>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</si>
  <si>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</si>
  <si>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</si>
  <si>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</si>
  <si>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</si>
  <si>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</si>
  <si>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</si>
  <si>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</si>
  <si>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</si>
  <si>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</si>
  <si>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</si>
  <si>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</si>
  <si>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</si>
  <si>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</si>
  <si>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</si>
  <si>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</si>
  <si>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</si>
  <si>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</si>
  <si>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</si>
  <si>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</si>
  <si>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</si>
  <si>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</si>
  <si>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</si>
  <si>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</si>
  <si>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</si>
  <si>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</si>
  <si>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</si>
  <si>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</si>
  <si>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</si>
  <si>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</si>
  <si>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</si>
  <si>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</si>
  <si>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</si>
  <si>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</si>
  <si>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</si>
  <si>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</si>
  <si>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</si>
  <si>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</si>
  <si>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</si>
  <si>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</si>
  <si>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</si>
  <si>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</si>
  <si>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</si>
  <si>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</si>
  <si>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</si>
  <si>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</si>
  <si>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</si>
  <si>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</si>
  <si>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</si>
  <si>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</si>
  <si>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</si>
  <si>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</si>
  <si>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</si>
  <si>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</si>
  <si>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</si>
  <si>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</si>
  <si>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</si>
  <si>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</si>
  <si>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</si>
  <si>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</si>
  <si>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</si>
  <si>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</si>
  <si>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</si>
  <si>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</si>
  <si>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</si>
  <si>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</si>
  <si>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</si>
  <si>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</si>
  <si>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</si>
  <si>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</si>
  <si>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</si>
  <si>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</si>
  <si>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</si>
  <si>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</si>
  <si>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</si>
  <si>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</si>
  <si>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</si>
  <si>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</si>
  <si>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</si>
  <si>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</si>
  <si>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</si>
  <si>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</si>
  <si>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</si>
  <si>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</si>
  <si>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</si>
  <si>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</si>
  <si>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</si>
  <si>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</si>
  <si>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</si>
  <si>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</si>
  <si>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</si>
  <si>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</si>
  <si>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</si>
  <si>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</si>
  <si>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</si>
  <si>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</si>
  <si>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</si>
  <si>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</si>
  <si>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</si>
  <si>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</si>
  <si>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</si>
  <si>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</si>
  <si>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</si>
  <si>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</si>
  <si>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</si>
  <si>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</si>
  <si>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</si>
  <si>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</si>
  <si>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</si>
  <si>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</si>
  <si>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</si>
  <si>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</si>
  <si>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</si>
  <si>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</si>
  <si>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</si>
  <si>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</si>
  <si>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</si>
  <si>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</si>
  <si>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</si>
  <si>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</si>
  <si>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</si>
  <si>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</si>
  <si>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</si>
  <si>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</si>
  <si>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</si>
  <si>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</si>
  <si>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</si>
  <si>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</si>
  <si>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</si>
  <si>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</si>
  <si>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</si>
  <si>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</si>
  <si>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</si>
  <si>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</si>
  <si>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</si>
  <si>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</si>
  <si>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</si>
  <si>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</si>
  <si>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</si>
  <si>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</si>
  <si>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</si>
  <si>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</si>
  <si>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</si>
  <si>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</si>
  <si>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</si>
  <si>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</si>
  <si>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</si>
  <si>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</si>
  <si>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</si>
  <si>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</si>
  <si>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</si>
  <si>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</si>
  <si>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</si>
  <si>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</si>
  <si>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</si>
  <si>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</si>
  <si>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</si>
  <si>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</si>
  <si>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</si>
  <si>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</si>
  <si>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</si>
  <si>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</si>
  <si>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</si>
  <si>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</si>
  <si>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</si>
  <si>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</si>
  <si>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</si>
  <si>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</si>
  <si>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</si>
  <si>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</si>
  <si>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</si>
  <si>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</si>
  <si>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</si>
  <si>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</si>
  <si>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</si>
  <si>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</si>
  <si>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</si>
  <si>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</si>
  <si>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</si>
  <si>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</si>
  <si>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</si>
  <si>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</si>
  <si>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</si>
  <si>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</si>
  <si>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</si>
  <si>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</si>
  <si>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</si>
  <si>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</si>
  <si>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</si>
  <si>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</si>
  <si>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</si>
  <si>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</si>
  <si>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</si>
  <si>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</si>
  <si>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</si>
  <si>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</si>
  <si>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</si>
  <si>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</si>
  <si>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</si>
  <si>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</si>
  <si>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</si>
  <si>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</si>
  <si>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</si>
  <si>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</si>
  <si>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</si>
  <si>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</si>
  <si>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</si>
  <si>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</si>
  <si>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</si>
  <si>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</si>
  <si>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</si>
  <si>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</si>
  <si>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</si>
  <si>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</si>
  <si>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</si>
  <si>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</si>
  <si>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</si>
  <si>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</si>
  <si>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</si>
  <si>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</si>
  <si>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</si>
  <si>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</si>
  <si>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</si>
  <si>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</si>
  <si>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</si>
  <si>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</si>
  <si>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</si>
  <si>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</si>
  <si>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</si>
  <si>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</si>
  <si>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</si>
  <si>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</si>
  <si>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</si>
  <si>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</si>
  <si>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</si>
  <si>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</si>
  <si>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</si>
  <si>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</si>
  <si>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</si>
  <si>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</si>
  <si>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</si>
  <si>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</si>
  <si>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</si>
  <si>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</si>
  <si>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</si>
  <si>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</si>
  <si>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</si>
  <si>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</si>
  <si>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</si>
  <si>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</si>
  <si>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</si>
  <si>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</si>
  <si>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</si>
  <si>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</si>
  <si>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</si>
  <si>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</si>
  <si>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</si>
  <si>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</si>
  <si>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</si>
  <si>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</si>
  <si>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</si>
  <si>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</si>
  <si>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</si>
  <si>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</si>
  <si>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</si>
  <si>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</si>
  <si>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</si>
  <si>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</si>
  <si>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</si>
  <si>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</si>
  <si>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</si>
  <si>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</si>
  <si>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</si>
  <si>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</si>
  <si>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</si>
  <si>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</si>
  <si>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</si>
  <si>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</si>
  <si>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</si>
  <si>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</si>
  <si>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</si>
  <si>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</si>
  <si>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</si>
  <si>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</si>
  <si>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</si>
  <si>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</si>
  <si>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</si>
  <si>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</si>
  <si>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</si>
  <si>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</si>
  <si>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</si>
  <si>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</si>
  <si>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</si>
  <si>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</si>
  <si>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</si>
  <si>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</si>
  <si>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</si>
  <si>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</si>
  <si>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</si>
  <si>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</si>
  <si>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</si>
  <si>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</si>
  <si>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</si>
  <si>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</si>
  <si>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</si>
  <si>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</si>
  <si>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</si>
  <si>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</si>
  <si>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</si>
  <si>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</si>
  <si>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</si>
  <si>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</si>
  <si>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</si>
  <si>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</si>
  <si>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</si>
  <si>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</si>
  <si>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</si>
  <si>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</si>
  <si>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</si>
  <si>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</si>
  <si>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</si>
  <si>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</si>
  <si>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</si>
  <si>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</si>
  <si>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</si>
  <si>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</si>
  <si>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</si>
  <si>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</si>
  <si>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</si>
  <si>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</si>
  <si>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</si>
  <si>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</si>
  <si>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</si>
  <si>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</si>
  <si>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</si>
  <si>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</si>
  <si>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</si>
  <si>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</si>
  <si>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</si>
  <si>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</si>
  <si>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</si>
  <si>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</si>
  <si>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</si>
  <si>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</si>
  <si>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</si>
  <si>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</si>
  <si>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</si>
  <si>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</si>
  <si>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</si>
  <si>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</si>
  <si>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</si>
  <si>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</si>
  <si>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</si>
  <si>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</si>
  <si>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</si>
  <si>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</si>
  <si>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</si>
  <si>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</si>
  <si>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</si>
  <si>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</si>
  <si>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</si>
  <si>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</si>
  <si>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</si>
  <si>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</si>
  <si>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</si>
  <si>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</si>
  <si>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</si>
  <si>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</si>
  <si>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</si>
  <si>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</si>
  <si>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</si>
  <si>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</si>
  <si>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</si>
  <si>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</si>
  <si>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</si>
  <si>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</si>
  <si>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</si>
  <si>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</si>
  <si>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</si>
  <si>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</si>
  <si>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</si>
  <si>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</si>
  <si>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</si>
  <si>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</si>
  <si>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</si>
  <si>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</si>
  <si>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</si>
  <si>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</si>
  <si>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</si>
  <si>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</si>
  <si>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</si>
  <si>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</si>
  <si>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</si>
  <si>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</si>
  <si>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</si>
  <si>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</si>
  <si>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</si>
  <si>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</si>
  <si>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</si>
  <si>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</si>
  <si>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</si>
  <si>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</si>
  <si>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</si>
  <si>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</si>
  <si>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</si>
  <si>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</si>
  <si>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</si>
  <si>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</si>
  <si>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</si>
  <si>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</si>
  <si>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</si>
  <si>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</si>
  <si>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</si>
  <si>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</si>
  <si>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</si>
  <si>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</si>
  <si>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</si>
  <si>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</si>
  <si>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</si>
  <si>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</si>
  <si>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</si>
  <si>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</si>
  <si>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</si>
  <si>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</si>
  <si>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</si>
  <si>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</si>
  <si>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</si>
  <si>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</si>
  <si>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</si>
  <si>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</si>
  <si>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</si>
  <si>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</si>
  <si>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</si>
  <si>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</si>
  <si>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</si>
  <si>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</si>
  <si>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</si>
  <si>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</si>
  <si>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</si>
  <si>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</si>
  <si>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</si>
  <si>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</si>
  <si>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</si>
  <si>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</si>
  <si>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</si>
  <si>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</si>
  <si>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</si>
  <si>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</si>
  <si>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</si>
  <si>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</si>
  <si>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</si>
  <si>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</si>
  <si>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</si>
  <si>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</si>
  <si>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</si>
  <si>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</si>
  <si>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</si>
  <si>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</si>
  <si>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</si>
  <si>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</si>
  <si>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</si>
  <si>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</si>
  <si>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</si>
  <si>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</si>
  <si>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</si>
  <si>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</si>
  <si>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</si>
  <si>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</si>
  <si>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</si>
  <si>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</si>
  <si>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</si>
  <si>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</si>
  <si>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</si>
  <si>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</si>
  <si>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</si>
  <si>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</si>
  <si>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</si>
  <si>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</si>
  <si>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</si>
  <si>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</si>
  <si>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</si>
  <si>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</si>
  <si>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</si>
  <si>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</si>
  <si>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</si>
  <si>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</si>
  <si>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</si>
  <si>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</si>
  <si>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</si>
  <si>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</si>
  <si>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</si>
  <si>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</si>
  <si>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</si>
  <si>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</si>
  <si>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</si>
  <si>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</si>
  <si>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</si>
  <si>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</si>
  <si>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</si>
  <si>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</si>
  <si>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</si>
  <si>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</si>
  <si>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</si>
  <si>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</si>
  <si>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</si>
  <si>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</si>
  <si>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</si>
  <si>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</si>
  <si>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</si>
  <si>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</si>
  <si>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</si>
  <si>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</si>
  <si>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</si>
  <si>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</si>
  <si>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</si>
  <si>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</si>
  <si>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</si>
  <si>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</si>
  <si>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</si>
  <si>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</si>
  <si>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</si>
  <si>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</si>
  <si>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</si>
  <si>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</si>
  <si>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</si>
  <si>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</si>
  <si>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</si>
  <si>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</si>
  <si>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</si>
  <si>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</si>
  <si>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</si>
  <si>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</si>
  <si>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</si>
  <si>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</si>
  <si>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</si>
  <si>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</si>
  <si>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</si>
  <si>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</si>
  <si>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</si>
  <si>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</si>
  <si>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</si>
  <si>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</si>
  <si>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</si>
  <si>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</si>
  <si>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</si>
  <si>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</si>
  <si>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</si>
  <si>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</si>
  <si>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</si>
  <si>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</si>
  <si>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</si>
  <si>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</si>
  <si>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</si>
  <si>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</si>
  <si>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</si>
  <si>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</si>
  <si>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</si>
  <si>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</si>
  <si>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</si>
  <si>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</si>
  <si>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</si>
  <si>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</si>
  <si>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</si>
  <si>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</si>
  <si>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</si>
  <si>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</si>
  <si>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</si>
  <si>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</si>
  <si>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</si>
  <si>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</si>
  <si>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</si>
  <si>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</si>
  <si>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</si>
  <si>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</si>
  <si>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</si>
  <si>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</si>
  <si>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</si>
  <si>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</si>
  <si>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</si>
  <si>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</si>
  <si>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</si>
  <si>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</si>
  <si>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</si>
  <si>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</si>
  <si>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</si>
  <si>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</si>
  <si>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</si>
  <si>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</si>
  <si>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</si>
  <si>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</si>
  <si>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</si>
  <si>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</si>
  <si>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</si>
  <si>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</si>
  <si>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</si>
  <si>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</si>
  <si>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</si>
  <si>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</si>
  <si>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</si>
  <si>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</si>
  <si>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</si>
  <si>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</si>
  <si>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</si>
  <si>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</si>
  <si>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</si>
  <si>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</si>
  <si>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</si>
  <si>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</si>
  <si>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</si>
  <si>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</si>
  <si>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</si>
  <si>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</si>
  <si>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</si>
  <si>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</si>
  <si>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</si>
  <si>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</si>
  <si>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</si>
  <si>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</si>
  <si>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</si>
  <si>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</si>
  <si>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</si>
  <si>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</si>
  <si>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</si>
  <si>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</si>
  <si>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</si>
  <si>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</si>
  <si>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</si>
  <si>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</si>
  <si>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</si>
  <si>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</si>
  <si>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</si>
  <si>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</si>
  <si>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</si>
  <si>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</si>
  <si>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</si>
  <si>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</si>
  <si>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</si>
  <si>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</si>
  <si>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</si>
  <si>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</si>
  <si>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</si>
  <si>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</si>
  <si>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</si>
  <si>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</si>
  <si>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</si>
  <si>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</si>
  <si>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</si>
  <si>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</si>
  <si>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</si>
  <si>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</si>
  <si>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</si>
  <si>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</si>
  <si>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</si>
  <si>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</si>
  <si>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</si>
  <si>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</si>
  <si>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</si>
  <si>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</si>
  <si>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</si>
  <si>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</si>
  <si>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</si>
  <si>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</si>
  <si>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</si>
  <si>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</si>
  <si>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</si>
  <si>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</si>
  <si>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</si>
  <si>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</si>
  <si>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</si>
  <si>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</si>
  <si>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</si>
  <si>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</si>
  <si>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</si>
  <si>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</si>
  <si>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</si>
  <si>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</si>
  <si>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</si>
  <si>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</si>
  <si>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</si>
  <si>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</si>
  <si>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</si>
  <si>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</si>
  <si>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</si>
  <si>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</si>
  <si>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</si>
  <si>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</si>
  <si>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</si>
  <si>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</si>
  <si>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</si>
  <si>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</si>
  <si>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</si>
  <si>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</si>
  <si>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</si>
  <si>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</si>
  <si>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</si>
  <si>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</si>
  <si>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</si>
  <si>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</si>
  <si>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</si>
  <si>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</si>
  <si>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</si>
  <si>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</si>
  <si>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</si>
  <si>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</si>
  <si>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</si>
  <si>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</si>
  <si>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</si>
  <si>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</si>
  <si>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</si>
  <si>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</si>
  <si>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</si>
  <si>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</si>
  <si>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</si>
  <si>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</si>
  <si>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</si>
  <si>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</si>
  <si>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</si>
  <si>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</si>
  <si>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</si>
  <si>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</si>
  <si>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</si>
  <si>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</si>
  <si>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</si>
  <si>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</si>
  <si>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</si>
  <si>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</si>
  <si>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</si>
  <si>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</si>
  <si>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</si>
  <si>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</si>
  <si>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</si>
  <si>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</si>
  <si>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</si>
  <si>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</si>
  <si>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</si>
  <si>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</si>
  <si>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</si>
  <si>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</si>
  <si>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</si>
  <si>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</si>
  <si>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</si>
  <si>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</si>
  <si>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</si>
  <si>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</si>
  <si>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</si>
  <si>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</si>
  <si>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</si>
  <si>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</si>
  <si>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</si>
  <si>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</si>
  <si>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</si>
  <si>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</si>
  <si>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</si>
  <si>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</si>
  <si>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</si>
  <si>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</si>
  <si>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</si>
  <si>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</si>
  <si>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</si>
  <si>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</si>
  <si>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</si>
  <si>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</si>
  <si>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</si>
  <si>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</si>
  <si>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</si>
  <si>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</si>
  <si>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</si>
  <si>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</si>
  <si>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</si>
  <si>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</si>
  <si>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</si>
  <si>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</si>
  <si>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</si>
  <si>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</si>
  <si>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</si>
  <si>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</si>
  <si>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</si>
  <si>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</si>
  <si>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</si>
  <si>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</si>
  <si>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</si>
  <si>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</si>
  <si>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</si>
  <si>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</si>
  <si>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</si>
  <si>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</si>
  <si>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</si>
  <si>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</si>
  <si>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</si>
  <si>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</si>
  <si>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</si>
  <si>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</si>
  <si>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</si>
  <si>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</si>
  <si>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</si>
  <si>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</si>
  <si>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</si>
  <si>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</si>
  <si>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</si>
  <si>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</si>
  <si>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</si>
  <si>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</si>
  <si>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</si>
  <si>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</si>
  <si>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</si>
  <si>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</si>
  <si>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</si>
  <si>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</si>
  <si>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</si>
  <si>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</si>
  <si>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</si>
  <si>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</si>
  <si>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</si>
  <si>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</si>
  <si>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</si>
  <si>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</si>
  <si>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</si>
  <si>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</si>
  <si>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</si>
  <si>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</si>
  <si>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</si>
  <si>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</si>
  <si>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</si>
  <si>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</si>
  <si>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</si>
  <si>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</si>
  <si>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</si>
  <si>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</si>
  <si>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</si>
  <si>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</si>
  <si>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</si>
  <si>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</si>
  <si>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</si>
  <si>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</si>
  <si>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</si>
  <si>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</si>
  <si>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</si>
  <si>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</si>
  <si>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</si>
  <si>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</si>
  <si>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</si>
  <si>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</si>
  <si>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</si>
  <si>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</si>
  <si>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</si>
  <si>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</si>
  <si>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</si>
  <si>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</si>
  <si>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</si>
  <si>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</si>
  <si>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</si>
  <si>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</si>
  <si>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</si>
  <si>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</si>
  <si>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</si>
  <si>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</si>
  <si>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</si>
  <si>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</si>
  <si>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</si>
  <si>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</si>
  <si>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</si>
  <si>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</si>
  <si>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</si>
  <si>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</si>
  <si>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</si>
  <si>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</si>
  <si>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</si>
  <si>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</si>
  <si>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</si>
  <si>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</si>
  <si>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</si>
  <si>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</si>
  <si>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</si>
  <si>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</si>
  <si>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</si>
  <si>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</si>
  <si>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</si>
  <si>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</si>
  <si>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</si>
  <si>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</si>
  <si>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</si>
  <si>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</si>
  <si>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</si>
  <si>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</si>
  <si>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</si>
  <si>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</si>
  <si>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</si>
  <si>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</si>
  <si>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</si>
  <si>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</si>
  <si>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</si>
  <si>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</si>
  <si>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</si>
  <si>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</si>
  <si>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</si>
  <si>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</si>
  <si>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</si>
  <si>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</si>
  <si>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</si>
  <si>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</si>
  <si>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</si>
  <si>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</si>
  <si>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</si>
  <si>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</si>
  <si>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</si>
  <si>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</si>
  <si>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</si>
  <si>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</si>
  <si>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</si>
  <si>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</si>
  <si>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</si>
  <si>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</si>
  <si>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</si>
  <si>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</si>
  <si>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</si>
  <si>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</si>
  <si>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</si>
  <si>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</si>
  <si>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</si>
  <si>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</si>
  <si>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</si>
  <si>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</si>
  <si>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</si>
  <si>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</si>
  <si>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</si>
  <si>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</si>
  <si>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</si>
  <si>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</si>
  <si>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</si>
  <si>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</si>
  <si>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</si>
  <si>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</si>
  <si>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</si>
  <si>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</si>
  <si>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</si>
  <si>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</si>
  <si>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</si>
  <si>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</si>
  <si>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</si>
  <si>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</si>
  <si>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</si>
  <si>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</si>
  <si>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</si>
  <si>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</si>
  <si>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</si>
  <si>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</si>
  <si>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</si>
  <si>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</si>
  <si>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</si>
  <si>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</si>
  <si>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</si>
  <si>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</si>
  <si>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</si>
  <si>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</si>
  <si>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</si>
  <si>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</si>
  <si>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</si>
  <si>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</si>
  <si>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</si>
  <si>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</si>
  <si>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</si>
  <si>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</si>
  <si>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</si>
  <si>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</si>
  <si>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</si>
  <si>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</si>
  <si>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</si>
  <si>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</si>
  <si>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</si>
  <si>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</si>
  <si>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</si>
  <si>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</si>
  <si>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</si>
  <si>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</si>
  <si>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</si>
  <si>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</si>
  <si>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</si>
  <si>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</si>
  <si>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</si>
  <si>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</si>
  <si>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</si>
  <si>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</si>
  <si>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</si>
  <si>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</si>
  <si>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</si>
  <si>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</si>
  <si>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</si>
  <si>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</si>
  <si>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</si>
  <si>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</si>
  <si>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</si>
  <si>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</si>
  <si>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</si>
  <si>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</si>
  <si>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</si>
  <si>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</si>
  <si>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</si>
  <si>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</si>
  <si>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</si>
  <si>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</si>
  <si>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</si>
  <si>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</si>
  <si>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</si>
  <si>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</si>
  <si>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</si>
  <si>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</si>
  <si>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</si>
  <si>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</si>
  <si>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</si>
  <si>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</si>
  <si>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</si>
  <si>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</si>
  <si>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</si>
  <si>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</si>
  <si>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</si>
  <si>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</si>
  <si>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</si>
  <si>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</si>
  <si>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</si>
  <si>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</si>
  <si>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</si>
  <si>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</si>
  <si>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</si>
  <si>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</si>
  <si>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</si>
  <si>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</si>
  <si>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</si>
  <si>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</si>
  <si>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</si>
  <si>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</si>
  <si>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</si>
  <si>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</si>
  <si>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</si>
  <si>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</si>
  <si>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</si>
  <si>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</si>
  <si>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</si>
  <si>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</si>
  <si>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</si>
  <si>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</si>
  <si>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</si>
  <si>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</si>
  <si>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</si>
  <si>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</si>
  <si>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</si>
  <si>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</si>
  <si>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</si>
  <si>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</si>
  <si>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</si>
  <si>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</si>
  <si>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</si>
  <si>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</si>
  <si>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</si>
  <si>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</si>
  <si>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</si>
  <si>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</si>
  <si>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</si>
  <si>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</si>
  <si>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</si>
  <si>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</si>
  <si>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</si>
  <si>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</si>
  <si>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</si>
  <si>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</si>
  <si>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</si>
  <si>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</si>
  <si>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</si>
  <si>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</si>
  <si>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</si>
  <si>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</si>
  <si>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</si>
  <si>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</si>
  <si>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</si>
  <si>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</si>
  <si>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</si>
  <si>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</si>
  <si>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</si>
  <si>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</si>
  <si>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</si>
  <si>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</si>
  <si>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</si>
  <si>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</si>
  <si>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</si>
  <si>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</si>
  <si>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</si>
  <si>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</si>
  <si>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</si>
  <si>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</si>
  <si>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</si>
  <si>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</si>
  <si>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</si>
  <si>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</si>
  <si>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</si>
  <si>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</si>
  <si>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</si>
  <si>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</si>
  <si>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</si>
  <si>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</si>
  <si>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</si>
  <si>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</si>
  <si>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</si>
  <si>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</si>
  <si>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</si>
  <si>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</si>
  <si>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</si>
  <si>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</si>
  <si>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</si>
  <si>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</si>
  <si>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</si>
  <si>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</si>
  <si>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</si>
  <si>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</si>
  <si>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</si>
  <si>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</si>
  <si>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</si>
  <si>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</si>
  <si>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</si>
  <si>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</si>
  <si>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</si>
  <si>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</si>
  <si>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</si>
  <si>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</si>
  <si>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</si>
  <si>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</si>
  <si>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</si>
  <si>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</si>
  <si>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</si>
  <si>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</si>
  <si>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</si>
  <si>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</si>
  <si>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</si>
  <si>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</si>
  <si>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</si>
  <si>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</si>
  <si>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</si>
  <si>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</si>
  <si>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</si>
  <si>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</si>
  <si>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</si>
  <si>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</si>
  <si>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</si>
  <si>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</si>
  <si>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</si>
  <si>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</si>
  <si>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</si>
  <si>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</si>
  <si>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</si>
  <si>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</si>
  <si>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</si>
  <si>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</si>
  <si>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</si>
  <si>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</si>
  <si>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</si>
  <si>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</si>
  <si>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</si>
  <si>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</si>
  <si>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</si>
  <si>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</si>
  <si>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</si>
  <si>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</si>
  <si>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</si>
  <si>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</si>
  <si>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</si>
  <si>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</si>
  <si>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</si>
  <si>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</si>
  <si>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</si>
  <si>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</si>
  <si>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</si>
  <si>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</si>
  <si>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</si>
  <si>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</si>
  <si>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</si>
  <si>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</si>
  <si>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</si>
  <si>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</si>
  <si>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</si>
  <si>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</si>
  <si>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</si>
  <si>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</si>
  <si>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</si>
  <si>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</si>
  <si>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</si>
  <si>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</si>
  <si>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</si>
  <si>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</si>
  <si>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</si>
  <si>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</si>
  <si>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</si>
  <si>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</si>
  <si>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</si>
  <si>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</si>
  <si>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</si>
  <si>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</si>
  <si>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</si>
  <si>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</si>
  <si>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</si>
  <si>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</si>
  <si>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</si>
  <si>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</si>
  <si>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</si>
  <si>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</si>
  <si>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</si>
  <si>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</si>
  <si>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</si>
  <si>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</si>
  <si>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</si>
  <si>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</si>
  <si>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</si>
  <si>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</si>
  <si>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</si>
  <si>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</si>
  <si>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</si>
  <si>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</si>
  <si>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</si>
  <si>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</si>
  <si>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</si>
  <si>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</si>
  <si>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</si>
  <si>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</si>
  <si>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</si>
  <si>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</si>
  <si>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</si>
  <si>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</si>
  <si>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</si>
  <si>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</si>
  <si>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</si>
  <si>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</si>
  <si>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</si>
  <si>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</si>
  <si>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</si>
  <si>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</si>
  <si>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</si>
  <si>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</si>
  <si>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</si>
  <si>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</si>
  <si>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</si>
  <si>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</si>
  <si>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</si>
  <si>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</si>
  <si>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</si>
  <si>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</si>
  <si>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</si>
  <si>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</si>
  <si>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</si>
  <si>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</si>
  <si>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</si>
  <si>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</si>
  <si>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</si>
  <si>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</si>
  <si>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</si>
  <si>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</si>
  <si>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</si>
  <si>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</si>
  <si>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</si>
  <si>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</si>
  <si>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</si>
  <si>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</si>
  <si>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</si>
  <si>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</si>
  <si>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</si>
  <si>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</si>
  <si>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</si>
  <si>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</si>
  <si>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</si>
  <si>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</si>
  <si>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</si>
  <si>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</si>
  <si>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</si>
  <si>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</si>
  <si>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</si>
  <si>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</si>
  <si>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</si>
  <si>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</si>
  <si>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</si>
  <si>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</si>
  <si>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</si>
  <si>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</si>
  <si>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</si>
  <si>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</si>
  <si>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</si>
  <si>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</si>
  <si>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</si>
  <si>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</si>
  <si>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</si>
  <si>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</si>
  <si>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</si>
  <si>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</si>
  <si>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</si>
  <si>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</si>
  <si>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</si>
  <si>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</si>
  <si>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</si>
  <si>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</si>
  <si>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</si>
  <si>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</si>
  <si>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</si>
  <si>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</si>
  <si>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</si>
  <si>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</si>
  <si>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</si>
  <si>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</si>
  <si>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</si>
  <si>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</si>
  <si>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</si>
  <si>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</si>
  <si>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</si>
  <si>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</si>
  <si>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</si>
  <si>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</si>
  <si>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</si>
  <si>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</si>
  <si>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</si>
  <si>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</si>
  <si>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</si>
  <si>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</si>
  <si>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</si>
  <si>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</si>
  <si>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</si>
  <si>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</si>
  <si>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</si>
  <si>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</si>
  <si>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</si>
  <si>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</si>
  <si>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</si>
  <si>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</si>
  <si>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</si>
  <si>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</si>
  <si>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</si>
  <si>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</si>
  <si>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</si>
  <si>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</si>
  <si>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</si>
  <si>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</si>
  <si>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</si>
  <si>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</si>
  <si>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</si>
  <si>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</si>
  <si>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</si>
  <si>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</si>
  <si>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</si>
  <si>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</si>
  <si>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</si>
  <si>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</si>
  <si>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</si>
  <si>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</si>
  <si>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</si>
  <si>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</si>
  <si>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</si>
  <si>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</si>
  <si>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</si>
  <si>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</si>
  <si>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</si>
  <si>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</si>
  <si>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</si>
  <si>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</si>
  <si>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</si>
  <si>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</si>
  <si>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</si>
  <si>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</si>
  <si>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</si>
  <si>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</si>
  <si>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</si>
  <si>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</si>
  <si>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</si>
  <si>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</si>
  <si>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</si>
  <si>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</si>
  <si>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</si>
  <si>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</si>
  <si>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</si>
  <si>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</si>
  <si>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</si>
  <si>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</si>
  <si>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</si>
  <si>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</si>
  <si>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</si>
  <si>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</si>
  <si>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</si>
  <si>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</si>
  <si>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</si>
  <si>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</si>
  <si>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</si>
  <si>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</si>
  <si>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</si>
  <si>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</si>
  <si>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</si>
  <si>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</si>
  <si>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</si>
  <si>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</si>
  <si>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</si>
  <si>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</si>
  <si>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</si>
  <si>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</si>
  <si>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</si>
  <si>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</si>
  <si>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</si>
  <si>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</si>
  <si>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</si>
  <si>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</si>
  <si>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</si>
  <si>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</si>
  <si>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</si>
  <si>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</si>
  <si>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</si>
  <si>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</si>
  <si>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</si>
  <si>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</si>
  <si>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</si>
  <si>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</si>
  <si>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</si>
  <si>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</si>
  <si>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</si>
  <si>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</si>
  <si>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</si>
  <si>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</si>
  <si>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</si>
  <si>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</si>
  <si>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</si>
  <si>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</si>
  <si>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</si>
  <si>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</si>
  <si>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</si>
  <si>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</si>
  <si>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</si>
  <si>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</si>
  <si>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</si>
  <si>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</si>
  <si>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</si>
  <si>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</si>
  <si>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</si>
  <si>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</si>
  <si>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</si>
  <si>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</si>
  <si>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</si>
  <si>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</si>
  <si>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</si>
  <si>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</si>
  <si>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</si>
  <si>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</si>
  <si>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</si>
  <si>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</si>
  <si>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</si>
  <si>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</si>
  <si>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</si>
  <si>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</si>
  <si>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</si>
  <si>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</si>
  <si>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</si>
  <si>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</si>
  <si>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</si>
  <si>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</si>
  <si>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</si>
  <si>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</si>
  <si>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</si>
  <si>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</si>
  <si>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</si>
  <si>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</si>
  <si>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</si>
  <si>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</si>
  <si>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</si>
  <si>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</si>
  <si>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</si>
  <si>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</si>
  <si>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</si>
  <si>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</si>
  <si>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</si>
  <si>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</si>
  <si>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</si>
  <si>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</si>
  <si>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</si>
  <si>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</si>
  <si>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</si>
  <si>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</si>
  <si>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</si>
  <si>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</si>
  <si>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</si>
  <si>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</si>
  <si>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</si>
  <si>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</si>
  <si>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</si>
  <si>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</si>
  <si>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</si>
  <si>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</si>
  <si>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</si>
  <si>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</si>
  <si>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</si>
  <si>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</si>
  <si>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</si>
  <si>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</si>
  <si>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</si>
  <si>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</si>
  <si>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</si>
  <si>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</si>
  <si>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</si>
  <si>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</si>
  <si>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</si>
  <si>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</si>
  <si>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</si>
  <si>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</si>
  <si>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</si>
  <si>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</si>
  <si>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</si>
  <si>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</si>
  <si>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</si>
  <si>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</si>
  <si>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</si>
  <si>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</si>
  <si>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</si>
  <si>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</si>
  <si>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</si>
  <si>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</si>
  <si>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</si>
  <si>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</si>
  <si>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</si>
  <si>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</si>
  <si>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</si>
  <si>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</si>
  <si>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</si>
  <si>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</si>
  <si>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</si>
  <si>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</si>
  <si>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</si>
  <si>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</si>
  <si>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</si>
  <si>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</si>
  <si>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</si>
  <si>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</si>
  <si>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</si>
  <si>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</si>
  <si>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</si>
  <si>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</si>
  <si>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</si>
  <si>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</si>
  <si>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</si>
  <si>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</si>
  <si>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</si>
  <si>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</si>
  <si>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</si>
  <si>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</si>
  <si>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</si>
  <si>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</si>
  <si>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</si>
  <si>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</si>
  <si>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</si>
  <si>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</si>
  <si>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</si>
  <si>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</si>
  <si>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</si>
  <si>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</si>
  <si>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</si>
  <si>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</si>
  <si>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</si>
  <si>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</si>
  <si>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</si>
  <si>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</si>
  <si>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</si>
  <si>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</si>
  <si>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</si>
  <si>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</si>
  <si>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</si>
  <si>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</si>
  <si>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</si>
  <si>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</si>
  <si>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</si>
  <si>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</si>
  <si>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</si>
  <si>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</si>
  <si>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</si>
  <si>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</si>
  <si>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</si>
  <si>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</si>
  <si>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</si>
  <si>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</si>
  <si>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</si>
  <si>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</si>
  <si>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</si>
  <si>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</si>
  <si>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</si>
  <si>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</si>
  <si>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</si>
  <si>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</si>
  <si>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</si>
  <si>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</si>
  <si>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</si>
  <si>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</si>
  <si>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</si>
  <si>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</si>
  <si>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</si>
  <si>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 / EM team on the way to try to access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</si>
  <si>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</si>
  <si>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</si>
  <si>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</si>
  <si>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</si>
  <si>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</si>
  <si>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</si>
  <si>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</si>
  <si>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</si>
  <si>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PCM-20251018-00000684</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</si>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</sst>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285.46246377314674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4.967151273143827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7.9720717592863366E-2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5.4338773144991137E-2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45948.410889699073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45948.410889699073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45948.410889699073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45948.410889699073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45948.410889699073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45948.410889699073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45948.410889699073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45948.410889699073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45948.410889699073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45948.410889699073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45948.410889699073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45948.410889699073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45948.410889699073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45948.410889699073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45948.410889699073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45948.410889699073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45948.410889699073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45948.410889699073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45948.410889699073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45948.410889699073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45948.410889699073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45948.410889699073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45948.410889699073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45948.410889699073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45948.410889699073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45948.410889699073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45948.410889699073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45948.410889699073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45948.410889699073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45948.410889699073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45948.410889699073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45948.410889699073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45948.410889699073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45948.410889699073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45948.410889699073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45948.410889699073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45948.410889699073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45948.410889699073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45948.410889699073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45948.410889699073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45948.410889699073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45948.410889699073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45948.410889699073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45948.410889699073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45948.410889699073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45948.410889699073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45948.410889699073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45948.410889699073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45948.410889699073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45948.410889699073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45948.410889699073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45948.410889699073</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45948.410889699073</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45948.410889699073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45948.410889699073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45948.410889699073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45948.410889699073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45948.410889699073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45948.410889699073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45948.410889699073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45948.410889699073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45948.410889699073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45948.410889699073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45948.410889699073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45948.410889699073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45948.410889699073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45948.410889699073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45948.410889699073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45948.410889699073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45948.410889699073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45948.410889699073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45948.410889699073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45948.410889699073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45948.410889699073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45948.410889699073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45948.410889699073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45948.410889699073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45948.410889699073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45948.410889699073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45948.410889699073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45948.410889699073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45948.410889699073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45948.410889699073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45948.410889699073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45948.410889699073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45948.410889699073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45948.410889699073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45948.410889699073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45948.410889699073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45948.410889699073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45948.410889699073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45948.410889699073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45948.410889699073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45948.410889699073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45948.410889699073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45948.410889699073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45948.410889699073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45948.410889699073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45948.410889699073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45948.410889699073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45948.410889699073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45948.410889699073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45948.410889699073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45948.410889699073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45948.410889699073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45948.410889699073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45948.410889699073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45948.410889699073</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45948.410889699073</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141.68380636574148</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123.4110517361114</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3.915114236107911</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0.62686192129331175</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8.9929050926002674E-2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8.9176736109948251E-2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5.9489236111403443E-2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45948.410889699073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45948.410889699073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45948.410889699073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45948.410889699073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45948.410889699073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45948.410889699073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45948.410889699073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45948.410889699073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45948.410889699073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45948.410889699073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45948.410889699073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45948.410889699073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45948.410889699073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45948.410889699073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45948.410889699073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45948.410889699073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45948.410889699073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45948.410889699073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45948.410889699073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45948.410889699073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45948.410889699073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45948.410889699073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45948.410889699073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45948.410889699073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45948.410889699073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45948.410889699073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45948.410889699073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45948.410889699073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45948.410889699073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45948.410889699073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45948.410889699073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45948.410889699073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45948.410889699073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45948.410889699073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45948.410889699073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45948.410889699073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45948.410889699073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45948.410889699073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45948.410889699073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45948.410889699073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45948.410889699073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45948.410889699073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45948.410889699073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45948.410889699073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45948.410889699073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45948.410889699073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45948.410889699073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45948.410889699073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45948.410889699073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45948.410889699073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45948.410889699073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45948.410889699073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45948.410889699073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45948.410889699073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45948.410889699073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45948.410889699073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45948.410889699073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45948.410889699073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45948.410889699073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45948.410889699073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45948.410889699073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45948.410889699073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45948.410889699073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45948.410889699073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45948.410889699073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45948.410889699073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45948.410889699073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45948.410889699073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45948.410889699073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45948.410889699073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45948.410889699073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45948.410889699073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45948.410889699073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45948.410889699073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45948.410889699073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45948.410889699073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45948.410889699073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45948.410889699073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45948.410889699073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45948.410889699073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45948.410889699073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45948.410889699073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45948.410889699073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45948.410889699073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45948.410889699073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45948.410889699073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45948.410889699073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45948.410889699073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45948.410889699073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45948.410889699073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45948.410889699073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45948.410889699073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45948.410889699073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45948.410889699073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45948.410889699073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45948.410889699073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45948.410889699073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45948.410889699073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0.13838969907374121</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45948.410889699073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45948.410889699073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45948.410889699073</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45948.410889699073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45948.410889699073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45948.410889699073</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45948.410889699073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45948.410889699073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45948.410889699073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45948.410889699073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45948.410889699073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45948.410889699073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45948.410889699073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45948.410889699073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45948.410889699073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45948.410889699073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45948.410889699073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45948.410889699073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45948.410889699073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45948.410889699073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45948.410889699073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45948.410889699073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45948.410889699073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45948.410889699073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45948.410889699073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45948.410889699073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45948.410889699073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45948.410889699073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45948.410889699073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45948.410889699073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45948.410889699073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45948.410889699073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45948.410889699073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45948.410889699073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45948.410889699073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45948.410889699073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45948.410889699073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45948.410889699073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45948.410889699073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45948.410889699073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45948.410889699073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45948.410889699073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45948.410889699073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45948.410889699073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45948.410889699073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45948.410889699073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45948.410889699073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45948.410889699073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45948.410889699073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45948.410889699073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45948.410889699073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45948.410889699073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45948.410889699073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45948.410889699073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45948.410889699073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45948.410889699073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45948.410889699073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45948.410889699073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45948.410889699073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45948.410889699073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45948.410889699073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45948.410889699073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45948.410889699073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45948.410889699073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45948.410889699073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45948.410889699073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45948.410889699073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45948.410889699073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45948.410889699073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45948.410889699073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45948.410889699073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45948.410889699073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45948.410889699073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45948.410889699073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45948.410889699073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45948.410889699073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45948.410889699073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45948.410889699073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45948.410889699073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45948.410889699073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45948.410889699073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45948.410889699073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45948.410889699073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45948.410889699073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45948.410889699073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45948.410889699073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45948.410889699073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45948.410889699073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45948.410889699073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45948.410889699073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45948.410889699073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45948.410889699073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45948.410889699073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45948.410889699073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45948.410889699073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45948.410889699073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45948.410889699073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45948.410889699073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45948.410889699073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45948.410889699073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45948.410889699073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45948.410889699073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45948.410889699073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45948.410889699073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45948.410889699073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45948.410889699073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45948.410889699073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45948.410889699073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45948.410889699073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45948.410889699073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45948.410889699073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45948.410889699073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45948.410889699073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45948.410889699073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45948.410889699073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45948.410889699073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45948.410889699073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45948.410889699073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45948.410889699073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45948.410889699073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45948.410889699073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45948.410889699073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45948.410889699073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45948.410889699073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45948.410889699073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45948.410889699073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45948.410889699073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45948.410889699073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45948.410889699073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45948.410889699073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45948.410889699073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45948.410889699073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45948.410889699073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45948.410889699073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45948.410889699073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45948.410889699073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45948.410889699073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45948.410889699073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45948.410889699073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45948.410889699073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45948.410889699073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45948.410889699073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45948.410889699073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45948.410889699073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45948.410889699073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45948.410889699073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45948.410889699073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45948.410889699073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45948.410889699073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45948.410889699073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45948.410889699073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45948.410889699073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45948.410889699073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45948.410889699073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45948.410889699073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45948.410889699073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45948.410889699073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45948.410889699073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45948.410889699073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45948.410889699073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45948.410889699073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45948.410889699073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45948.410889699073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45948.410889699073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45948.410889699073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45948.410889699073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45948.410889699073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45948.410889699073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45948.410889699073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45948.410889699073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45948.410889699073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45948.410889699073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45948.410889699073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45948.410889699073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45948.410889699073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45948.410889699073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45948.410889699073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45948.410889699073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45948.410889699073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45948.410889699073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45948.410889699073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45948.410889699073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45948.410889699073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45948.410889699073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45948.410889699073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45948.410889699073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45948.410889699073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45948.410889699073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45948.410889699073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45948.410889699073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45948.410889699073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45948.410889699073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45948.410889699073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45948.410889699073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45948.410889699073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45948.410889699073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45948.410889699073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45948.410889699073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45948.410889699073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45948.410889699073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45948.410889699073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45948.410889699073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45948.410889699073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45948.410889699073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45948.410889699073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45948.410889699073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45948.410889699073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45948.410889699073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45948.410889699073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45948.410889699073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45948.410889699073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45948.410889699073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45948.410889699073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45948.410889699073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45948.410889699073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45948.410889699073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45948.410889699073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45948.410889699073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45948.410889699073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45948.410889699073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45948.410889699073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45948.410889699073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45948.410889699073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45948.410889699073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45948.410889699073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45948.410889699073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45948.410889699073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45948.410889699073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45948.410889699073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45948.410889699073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45948.410889699073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45948.410889699073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45948.410889699073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45948.410889699073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45948.410889699073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45948.410889699073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45948.410889699073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45948.410889699073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45948.410889699073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45948.410889699073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45948.410889699073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45948.410889699073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45948.410889699073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45948.410889699073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45948.410889699073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45948.410889699073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45948.410889699073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45948.410889699073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45948.410889699073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45948.410889699073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45948.410889699073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45948.410889699073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45948.410889699073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45948.410889699073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45948.410889699073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45948.410889699073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45948.410889699073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45948.410889699073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45948.410889699073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45948.410889699073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45948.410889699073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45948.410889699073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45948.410889699073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45948.410889699073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45948.410889699073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45948.410889699073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45948.410889699073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45948.410889699073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45948.410889699073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45948.410889699073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45948.410889699073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45948.410889699073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45948.410889699073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45948.410889699073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45948.410889699073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45948.410889699073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45948.410889699073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45948.410889699073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45948.410889699073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45948.410889699073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45948.410889699073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45948.410889699073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45948.410889699073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45948.410889699073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45948.410889699073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45948.410889699073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45948.410889699073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45948.410889699073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45948.410889699073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45948.410889699073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45948.410889699073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45948.410889699073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45948.410889699073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45948.410889699073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45948.410889699073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45948.410889699073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45948.410889699073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45948.410889699073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45948.410889699073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45948.410889699073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45948.410889699073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45948.410889699073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45948.410889699073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45948.410889699073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45948.410889699073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45948.410889699073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45948.410889699073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45948.410889699073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45948.410889699073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45948.410889699073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45948.410889699073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45948.410889699073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45948.410889699073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45948.410889699073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45948.410889699073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45948.410889699073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45948.410889699073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45948.410889699073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45948.410889699073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45948.410889699073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45948.410889699073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45948.410889699073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45948.410889699073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45948.410889699073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45948.410889699073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45948.410889699073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45948.410889699073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45948.410889699073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45948.410889699073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45948.410889699073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45948.410889699073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45948.410889699073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45948.410889699073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45948.410889699073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45948.410889699073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45948.410889699073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45948.410889699073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45948.410889699073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45948.410889699073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45948.410889699073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45948.410889699073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45948.410889699073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45948.410889699073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45948.410889699073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45948.410889699073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45948.410889699073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45948.410889699073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45948.410889699073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45948.410889699073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45948.410889699073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45948.410889699073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45948.410889699073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45948.410889699073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45948.410889699073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45948.410889699073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45948.410889699073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45948.410889699073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45948.410889699073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45948.410889699073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45948.410889699073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45948.410889699073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45948.410889699073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45948.410889699073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45948.410889699073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45948.410889699073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45948.410889699073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45948.410889699073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45948.410889699073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45948.410889699073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45948.410889699073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45948.410889699073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45948.410889699073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45948.410889699073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45948.410889699073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45948.410889699073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45948.410889699073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45948.410889699073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45948.410889699073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45948.410889699073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45948.410889699073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45948.410889699073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45948.410889699073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45948.410889699073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45948.410889699073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45948.410889699073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45948.410889699073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45948.410889699073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45948.410889699073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45948.410889699073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45948.410889699073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45948.410889699073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45948.410889699073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45948.410889699073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45948.410889699073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45948.410889699073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45948.410889699073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45948.410889699073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45948.410889699073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45948.410889699073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45948.410889699073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45948.410889699073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45948.410889699073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45948.410889699073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45948.410889699073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45948.410889699073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45948.410889699073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45948.410889699073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45948.410889699073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45948.410889699073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45948.410889699073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45948.410889699073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45948.410889699073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45948.410889699073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45948.410889699073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45948.410889699073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45948.410889699073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45948.410889699073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45948.410889699073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45948.410889699073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45948.410889699073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45948.410889699073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45948.410889699073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45948.410889699073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45948.410889699073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45948.410889699073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45948.410889699073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45948.410889699073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45948.410889699073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45948.410889699073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45948.410889699073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45948.410889699073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45948.410889699073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45948.410889699073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45948.410889699073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45948.410889699073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45948.410889699073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45948.410889699073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45948.410889699073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45948.410889699073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45948.410889699073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45948.410889699073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45948.410889699073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45948.410889699073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45948.410889699073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45948.410889699073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45948.410889699073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45948.410889699073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45948.410889699073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45948.410889699073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45948.410889699073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45948.410889699073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45948.410889699073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45948.410889699073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45948.410889699073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45948.410889699073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45948.410889699073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45948.410889699073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45948.410889699073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45948.410889699073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45948.410889699073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45948.410889699073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45948.410889699073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45948.410889699073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45948.410889699073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45948.410889699073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45948.410889699073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45948.410889699073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45948.410889699073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45948.410889699073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45948.410889699073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45948.410889699073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45948.410889699073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45948.410889699073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45948.410889699073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45948.410889699073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45948.410889699073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45948.410889699073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45948.410889699073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45948.410889699073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45948.410889699073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45948.410889699073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45948.410889699073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45948.410889699073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45948.410889699073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45948.410889699073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45948.410889699073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45948.410889699073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45948.410889699073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45948.410889699073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45948.410889699073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45948.410889699073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45948.410889699073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45948.410889699073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45948.410889699073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45948.410889699073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45948.410889699073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45948.410889699073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45948.410889699073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45948.410889699073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45948.410889699073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45948.410889699073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45948.410889699073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45948.410889699073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45948.410889699073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45948.410889699073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45948.410889699073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45948.410889699073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45948.410889699073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45948.410889699073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45948.410889699073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45948.410889699073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45948.410889699073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45948.410889699073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45948.410889699073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45948.410889699073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45948.410889699073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45948.410889699073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45948.410889699073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45948.410889699073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45948.410889699073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45948.410889699073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45948.410889699073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45948.410889699073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45948.410889699073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45948.410889699073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45948.410889699073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45948.410889699073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45948.410889699073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45948.410889699073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45948.410889699073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45948.410889699073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45948.410889699073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45948.410889699073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45948.410889699073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45948.410889699073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45948.410889699073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45948.410889699073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45948.410889699073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45948.410889699073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45948.410889699073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45948.410889699073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45948.410889699073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45948.410889699073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45948.410889699073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45948.410889699073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45948.410889699073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45948.410889699073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45948.410889699073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45948.410889699073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45948.410889699073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45948.410889699073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45948.410889699073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45948.410889699073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45948.410889699073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45948.410889699073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45948.410889699073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45948.410889699073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45948.410889699073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45948.410889699073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45948.410889699073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45948.410889699073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45948.410889699073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45948.410889699073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45948.410889699073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45948.410889699073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45948.410889699073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45948.410889699073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45948.410889699073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45948.410889699073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45948.410889699073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45948.410889699073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45948.410889699073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45948.410889699073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45948.410889699073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45948.410889699073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45948.410889699073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45948.410889699073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45948.410889699073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45948.410889699073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45948.410889699073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45948.410889699073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45948.410889699073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45948.410889699073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45948.410889699073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45948.410889699073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45948.410889699073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45948.410889699073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45948.410889699073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45948.410889699073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45948.410889699073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45948.410889699073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45948.410889699073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45948.410889699073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45948.410889699073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45948.410889699073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45948.410889699073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45948.410889699073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45948.410889699073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45948.410889699073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45948.410889699073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45948.410889699073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45948.410889699073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45948.410889699073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45948.410889699073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45948.410889699073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45948.410889699073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45948.410889699073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45948.410889699073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45948.410889699073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45948.410889699073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45948.410889699073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45948.410889699073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45948.410889699073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45948.410889699073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45948.410889699073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45948.410889699073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45948.410889699073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45948.410889699073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45948.410889699073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45948.410889699073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45948.410889699073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45948.410889699073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45948.410889699073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45948.410889699073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45948.410889699073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45948.410889699073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45948.410889699073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45948.410889699073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45948.410889699073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45948.410889699073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45948.410889699073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45948.410889699073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45948.410889699073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45948.410889699073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45948.410889699073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45948.410889699073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45948.410889699073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45948.410889699073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45948.410889699073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45948.410889699073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45948.410889699073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45948.410889699073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45948.410889699073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45948.410889699073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45948.410889699073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45948.410889699073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45948.410889699073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45948.410889699073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45948.410889699073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45948.410889699073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45948.410889699073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45948.410889699073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45948.410889699073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45948.410889699073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45948.410889699073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45948.410889699073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45948.410889699073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45948.410889699073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45948.410889699073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45948.410889699073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45948.410889699073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45948.410889699073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45948.410889699073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45948.410889699073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45948.410889699073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45948.410889699073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45948.410889699073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45948.410889699073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45948.410889699073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45948.410889699073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45948.410889699073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45948.410889699073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45948.410889699073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45948.410889699073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45948.410889699073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45948.410889699073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45948.410889699073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45948.410889699073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45948.410889699073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45948.410889699073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45948.410889699073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45948.410889699073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45948.410889699073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45948.410889699073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45948.410889699073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45948.410889699073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45948.410889699073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45948.410889699073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45948.410889699073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45948.410889699073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45948.410889699073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45948.410889699073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45948.410889699073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45948.410889699073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45948.410889699073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45948.410889699073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45948.410889699073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45948.410889699073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45948.410889699073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45948.410889699073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45948.410889699073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45948.410889699073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45948.410889699073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45948.410889699073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45948.410889699073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45948.410889699073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45948.410889699073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45948.410889699073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45948.410889699073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45948.410889699073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45948.410889699073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45948.410889699073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45948.410889699073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45948.410889699073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45948.410889699073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45948.410889699073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45948.410889699073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45948.410889699073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45948.410889699073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45948.410889699073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45948.410889699073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45948.410889699073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45948.410889699073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45948.410889699073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45948.410889699073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45948.410889699073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45948.410889699073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45948.410889699073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45948.410889699073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45948.410889699073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45948.410889699073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45948.410889699073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45948.410889699073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45948.410889699073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45948.410889699073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45948.410889699073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45948.410889699073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45948.410889699073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45948.410889699073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45948.410889699073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45948.410889699073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45948.410889699073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45948.410889699073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45948.410889699073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45948.410889699073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45948.410889699073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45948.410889699073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45948.410889699073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45948.410889699073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45948.410889699073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45948.410889699073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45948.410889699073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45948.410889699073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45948.410889699073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45948.410889699073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45948.410889699073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45948.410889699073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45948.410889699073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45948.410889699073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45948.410889699073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45948.410889699073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45948.410889699073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45948.410889699073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45948.410889699073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45948.410889699073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45948.410889699073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45948.410889699073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45948.410889699073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45948.410889699073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45948.410889699073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45948.410889699073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45948.410889699073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45948.410889699073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45948.410889699073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45948.410889699073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45948.410889699073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45948.410889699073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45948.410889699073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45948.410889699073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45948.410889699073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45948.410889699073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45948.410889699073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45948.410889699073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45948.410889699073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45948.410889699073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45948.410889699073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45948.410889699073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45948.410889699073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45948.410889699073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45948.410889699073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45948.410889699073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45948.410889699073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45948.410889699073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45948.410889699073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45948.410889699073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45948.410889699073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45948.410889699073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45948.410889699073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45948.410889699073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45948.410889699073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45948.410889699073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45948.410889699073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45948.410889699073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45948.410889699073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45948.410889699073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45948.410889699073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45948.410889699073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45948.410889699073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45948.410889699073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45948.410889699073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45948.410889699073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45948.410889699073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45948.410889699073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45948.410889699073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45948.410889699073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45948.410889699073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45948.410889699073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45948.410889699073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45948.410889699073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45948.410889699073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45948.410889699073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45948.410889699073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45948.410889699073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45948.410889699073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45948.410889699073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45948.410889699073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45948.410889699073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45948.410889699073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45948.410889699073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45948.410889699073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45948.410889699073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45948.410889699073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45948.410889699073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45948.410889699073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45948.410889699073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45948.410889699073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45948.410889699073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45948.410889699073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45948.410889699073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45948.410889699073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45948.410889699073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45948.410889699073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45948.410889699073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45948.410889699073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45948.410889699073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45948.410889699073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45948.410889699073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45948.410889699073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45948.410889699073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45948.410889699073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45948.410889699073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45948.410889699073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45948.410889699073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45948.410889699073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45948.410889699073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45948.410889699073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45948.410889699073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45948.410889699073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45948.410889699073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45948.410889699073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45948.410889699073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45948.410889699073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45948.410889699073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45948.410889699073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45948.410889699073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45948.410889699073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45948.410889699073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45948.410889699073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45948.410889699073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45948.410889699073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45948.410889699073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45948.410889699073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45948.410889699073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45948.410889699073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45948.410889699073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45948.410889699073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45948.410889699073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45948.410889699073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45948.410889699073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45948.410889699073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45948.410889699073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45948.410889699073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45948.410889699073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45948.410889699073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45948.410889699073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45948.410889699073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45948.410889699073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45948.410889699073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45948.410889699073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45948.410889699073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45948.410889699073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45948.410889699073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45948.410889699073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45948.410889699073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45948.410889699073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45948.410889699073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45948.410889699073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45948.410889699073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45948.410889699073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45948.410889699073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45948.410889699073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45948.410889699073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45948.410889699073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45948.410889699073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45948.410889699073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45948.410889699073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45948.410889699073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45948.410889699073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45948.410889699073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45948.410889699073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45948.410889699073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45948.410889699073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45948.410889699073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45948.410889699073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45948.410889699073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45948.410889699073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45948.410889699073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45948.410889699073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45948.410889699073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45948.410889699073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45948.410889699073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45948.410889699073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45948.410889699073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45948.410889699073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45948.410889699073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45948.410889699073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45948.410889699073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45948.410889699073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45948.410889699073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45948.410889699073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45948.410889699073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45948.410889699073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45948.410889699073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45948.410889699073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45948.410889699073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45948.410889699073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45948.410889699073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45948.410889699073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45948.410889699073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45948.410889699073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45948.410889699073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45948.410889699073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45948.410889699073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45948.410889699073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45948.410889699073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45948.410889699073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45948.410889699073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45948.410889699073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45948.410889699073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45948.410889699073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45948.410889699073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45948.410889699073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45948.410889699073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45948.410889699073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45948.410889699073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45948.410889699073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45948.410889699073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45948.410889699073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45948.410889699073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45948.410889699073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45948.410889699073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45948.410889699073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45948.410889699073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45948.410889699073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45948.410889699073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45948.410889699073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45948.410889699073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45948.410889699073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45948.410889699073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45948.410889699073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45948.410889699073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45948.410889699073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45948.410889699073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45948.410889699073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45948.410889699073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45948.410889699073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45948.410889699073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45948.410889699073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45948.410889699073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45948.410889699073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45948.410889699073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45948.410889699073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45948.410889699073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45948.410889699073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45948.410889699073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45948.410889699073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45948.410889699073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45948.410889699073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45948.410889699073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45948.410889699073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45948.410889699073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45948.410889699073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45948.410889699073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45948.410889699073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45948.410889699073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45948.410889699073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45948.410889699073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45948.410889699073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45948.410889699073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45948.410889699073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45948.410889699073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45948.410889699073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45948.410889699073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45948.410889699073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45948.410889699073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45948.410889699073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45948.410889699073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45948.410889699073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45948.410889699073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45948.410889699073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45948.410889699073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45948.410889699073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45948.410889699073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45948.410889699073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45948.410889699073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45948.410889699073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45948.410889699073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45948.410889699073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45948.410889699073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45948.410889699073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45948.410889699073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45948.410889699073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45948.410889699073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45948.410889699073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45948.410889699073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45948.410889699073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45948.410889699073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45948.410889699073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45948.410889699073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45948.410889699073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45948.410889699073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45948.410889699073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45948.410889699073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45948.410889699073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45948.410889699073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45948.410889699073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45948.410889699073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45948.410889699073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45948.410889699073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45948.410889699073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45948.410889699073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45948.410889699073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45948.410889699073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45948.410889699073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45948.410889699073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45948.410889699073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45948.410889699073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45948.410889699073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45948.410889699073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45948.410889699073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45948.410889699073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45948.410889699073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45948.410889699073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45948.410889699073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45948.410889699073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45948.410889699073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45948.410889699073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45948.410889699073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45948.410889699073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45948.410889699073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45948.410889699073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45948.410889699073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45948.410889699073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45948.410889699073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45948.410889699073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45948.410889699073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45948.410889699073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45948.410889699073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45948.410889699073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45948.410889699073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45948.410889699073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45948.410889699073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45948.410889699073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45948.410889699073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45948.410889699073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45948.410889699073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45948.410889699073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45948.410889699073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45948.410889699073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45948.410889699073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45948.410889699073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45948.410889699073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45948.410889699073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45948.410889699073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45948.410889699073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45948.410889699073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45948.410889699073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45948.410889699073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45948.410889699073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45948.410889699073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45948.410889699073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45948.410889699073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45948.410889699073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45948.410889699073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45948.410889699073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45948.410889699073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45948.410889699073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45948.410889699073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45948.410889699073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45948.410889699073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45948.410889699073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45948.410889699073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45948.410889699073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45948.410889699073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45948.410889699073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45948.410889699073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45948.410889699073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45948.410889699073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45948.410889699073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45948.410889699073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45948.410889699073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45948.410889699073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45948.410889699073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45948.410889699073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45948.410889699073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45948.410889699073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45948.410889699073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45948.410889699073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45948.410889699073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45948.410889699073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45948.410889699073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45948.410889699073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45948.410889699073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45948.410889699073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45948.410889699073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45948.410889699073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45948.410889699073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45948.410889699073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45948.410889699073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45948.410889699073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45948.410889699073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45948.410889699073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45948.410889699073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45948.410889699073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45948.410889699073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45948.410889699073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45948.410889699073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45948.410889699073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45948.410889699073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45948.410889699073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45948.410889699073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45948.410889699073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45948.410889699073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45948.410889699073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45948.410889699073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45948.410889699073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45948.410889699073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45948.410889699073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45948.410889699073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45948.410889699073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45948.410889699073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45948.410889699073</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244.93017210647668</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0.91579710647783941</v>
      </c>
      <c r="H3" s="128">
        <v>45947.457812499997</v>
      </c>
      <c r="I3" s="124" t="str">
        <f>IFERROR(VLOOKUP(D3,DB!A:F,6,0),"")</f>
        <v>SCECO</v>
      </c>
      <c r="J3" s="124" t="str">
        <f>IFERROR(VLOOKUP(D3,DB!A:G,7,0),"")</f>
        <v>Dead</v>
      </c>
      <c r="K3" s="130" t="s">
        <v>39071</v>
      </c>
      <c r="L3" s="126" t="str">
        <f>IFERROR(VLOOKUP(D3,DB!A:I,9,0),"")</f>
        <v>Latis</v>
      </c>
    </row>
    <row r="4" spans="1:16" s="113" customFormat="1" ht="25.5" customHeight="1">
      <c r="A4" s="99" t="s">
        <v>39072</v>
      </c>
      <c r="B4" s="99" t="str">
        <f>IFERROR(VLOOKUP(D4,DB!A:K,11,0),"")</f>
        <v>R4</v>
      </c>
      <c r="C4" s="100">
        <v>1</v>
      </c>
      <c r="D4" s="96" t="s">
        <v>24605</v>
      </c>
      <c r="E4" s="101" t="s">
        <v>39049</v>
      </c>
      <c r="F4" s="102">
        <v>45948.094629629632</v>
      </c>
      <c r="G4" s="171">
        <f ca="1">IFERROR(NOW()-F4,"")</f>
        <v>0.31626006944134133</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45948.410889699073</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45948.410889699073</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45948.410889699073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45948.410889699073</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v>45948.365833333337</v>
      </c>
      <c r="G9" s="129">
        <f ca="1">IFERROR(NOW()-F9,"")</f>
        <v>4.5056365735945292E-2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45948.410889699073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45948.410889699073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45948.410889699073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45948.410889699073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45948.410889699073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45948.410889699073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45948.410889699073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45948.410889699073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45948.410889699073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45948.410889699073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45948.410889699073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45948.410889699073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45948.410889699073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45948.410889699073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45948.410889699073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45948.410889699073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45948.410889699073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45948.410889699073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45948.410889699073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45948.410889699073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45948.410889699073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45948.410889699073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45948.410889699073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45948.410889699073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45948.410889699073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45948.410889699073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45948.410889699073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45948.410889699073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45948.410889699073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45948.410889699073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45948.410889699073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45948.410889699073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45948.410889699073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45948.410889699073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45948.410889699073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45948.410889699073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45948.410889699073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45948.410889699073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45948.410889699073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45948.410889699073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45948.410889699073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45948.410889699073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45948.410889699073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45948.410889699073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45948.410889699073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45948.410889699073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45948.410889699073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45948.410889699073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45948.410889699073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45948.410889699073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45948.410889699073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45948.410889699073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45948.410889699073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45948.410889699073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45948.410889699073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45948.410889699073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45948.410889699073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45948.410889699073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45948.410889699073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45948.410889699073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45948.410889699073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45948.410889699073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45948.410889699073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45948.410889699073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45948.410889699073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45948.410889699073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45948.410889699073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45948.410889699073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45948.410889699073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45948.410889699073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45948.410889699073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45948.410889699073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45948.410889699073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45948.410889699073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45948.410889699073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45948.410889699073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45948.410889699073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45948.410889699073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45948.410889699073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45948.410889699073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45948.410889699073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45948.410889699073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45948.410889699073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45948.410889699073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45948.410889699073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45948.410889699073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45948.410889699073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45948.410889699073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45948.410889699073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45948.410889699073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45948.410889699073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45948.410889699073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45948.410889699073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45948.410889699073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45948.410889699073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45948.410889699073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45948.410889699073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45948.410889699073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45948.410889699073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45948.410889699073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45948.410889699073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45948.410889699073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45948.410889699073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45948.410889699073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45948.410889699073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45948.410889699073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45948.410889699073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45948.410889699073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45948.410889699073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45948.410889699073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45948.410889699073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45948.410889699073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45948.410889699073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45948.410889699073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45948.410889699073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45948.410889699073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45948.410889699073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45948.410889699073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45948.410889699073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45948.410889699073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45948.410889699073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45948.410889699073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45948.410889699073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45948.410889699073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45948.410889699073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45948.410889699073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45948.410889699073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45948.410889699073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45948.410889699073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45948.410889699073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45948.410889699073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45948.410889699073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45948.410889699073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45948.410889699073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45948.410889699073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45948.410889699073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45948.410889699073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45948.410889699073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45948.410889699073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45948.410889699073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45948.410889699073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45948.410889699073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45948.410889699073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45948.410889699073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45948.410889699073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45948.410889699073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45948.410889699073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45948.410889699073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45948.410889699073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45948.410889699073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45948.410889699073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45948.410889699073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45948.410889699073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45948.410889699073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45948.410889699073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45948.410889699073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45948.410889699073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45948.410889699073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45948.410889699073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45948.410889699073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45948.410889699073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45948.410889699073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45948.410889699073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45948.410889699073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45948.410889699073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45948.410889699073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45948.410889699073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45948.410889699073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45948.410889699073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45948.410889699073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45948.410889699073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45948.410889699073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45948.410889699073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45948.410889699073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45948.410889699073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45948.410889699073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45948.410889699073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45948.410889699073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45948.410889699073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45948.410889699073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45948.410889699073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45948.410889699073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45948.410889699073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45948.410889699073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45948.410889699073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45948.410889699073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45948.410889699073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45948.410889699073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45948.410889699073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45948.410889699073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45948.410889699073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45948.410889699073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45948.410889699073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45948.410889699073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45948.410889699073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45948.410889699073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45948.410889699073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45948.410889699073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45948.410889699073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45948.410889699073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45948.410889699073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45948.410889699073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45948.410889699073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45948.410889699073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45948.410889699073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45948.410889699073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45948.410889699073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45948.410889699073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45948.410889699073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45948.410889699073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45948.410889699073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45948.410889699073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45948.410889699073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45948.410889699073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45948.410889699073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45948.410889699073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45948.410889699073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45948.410889699073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45948.410889699073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45948.410889699073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45948.410889699073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45948.410889699073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45948.410889699073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45948.410889699073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45948.410889699073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45948.410889699073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45948.410889699073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45948.410889699073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45948.410889699073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45948.410889699073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45948.410889699073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45948.410889699073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45948.410889699073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45948.410889699073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45948.410889699073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45948.410889699073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45948.410889699073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45948.410889699073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45948.410889699073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45948.410889699073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45948.410889699073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45948.410889699073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45948.410889699073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45948.410889699073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45948.410889699073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45948.410889699073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45948.410889699073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45948.410889699073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45948.410889699073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45948.410889699073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45948.410889699073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45948.410889699073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45948.410889699073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45948.410889699073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45948.410889699073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45948.410889699073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45948.410889699073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45948.410889699073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45948.410889699073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45948.410889699073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45948.410889699073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45948.410889699073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45948.410889699073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45948.410889699073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45948.410889699073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45948.410889699073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45948.410889699073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45948.410889699073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45948.410889699073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45948.410889699073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45948.410889699073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45948.410889699073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45948.410889699073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45948.410889699073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45948.410889699073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45948.410889699073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45948.410889699073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45948.410889699073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45948.410889699073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45948.410889699073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45948.410889699073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45948.410889699073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45948.410889699073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45948.410889699073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45948.410889699073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45948.410889699073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45948.410889699073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45948.410889699073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45948.410889699073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45948.410889699073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45948.410889699073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45948.410889699073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45948.410889699073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45948.410889699073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45948.410889699073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45948.410889699073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45948.410889699073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45948.410889699073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45948.410889699073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45948.410889699073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45948.410889699073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45948.410889699073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45948.410889699073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45948.410889699073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45948.410889699073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45948.410889699073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45948.410889699073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45948.410889699073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45948.410889699073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45948.410889699073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45948.410889699073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45948.410889699073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45948.410889699073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45948.410889699073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45948.410889699073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45948.410889699073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45948.410889699073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45948.410889699073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45948.410889699073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45948.410889699073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45948.410889699073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45948.410889699073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45948.410889699073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45948.410889699073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45948.410889699073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45948.410889699073</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45948.410889699073</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56.578829513884557</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22.222012384256232</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3.6393156249978347</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0.91307719907490537</v>
      </c>
      <c r="H5" s="38">
        <v>45947.491562499999</v>
      </c>
      <c r="I5" s="37" t="str">
        <f>IFERROR(VLOOKUP(D5,DB!A:F,6,0),"")</f>
        <v>SCECO</v>
      </c>
      <c r="J5" s="37" t="str">
        <f>IFERROR(VLOOKUP(D5,DB!A:G,7,0),"")</f>
        <v>Dead</v>
      </c>
      <c r="K5" s="37" t="s">
        <v>39081</v>
      </c>
      <c r="L5" s="37" t="str">
        <f>IFERROR(VLOOKUP(D5,DB!A:I,9,0),"")</f>
        <v>Latis</v>
      </c>
    </row>
    <row r="6" spans="1:13" ht="15">
      <c r="A6" s="37" t="s">
        <v>39082</v>
      </c>
      <c r="B6" s="37" t="str">
        <f>IFERROR(VLOOKUP(D6,DB!A:K,11,0),"")</f>
        <v>R5</v>
      </c>
      <c r="C6" s="37">
        <v>1</v>
      </c>
      <c r="D6" s="37" t="s">
        <v>38494</v>
      </c>
      <c r="E6" s="37" t="s">
        <v>38964</v>
      </c>
      <c r="F6" s="38">
        <v>45948.405138888891</v>
      </c>
      <c r="G6" s="39">
        <f t="shared" ca="1" si="2"/>
        <v>5.7508101817802526E-3</v>
      </c>
      <c r="H6" s="38">
        <v>45948.392638888887</v>
      </c>
      <c r="I6" s="37" t="str">
        <f>IFERROR(VLOOKUP(D6,DB!A:F,6,0),"")</f>
        <v>SCECO</v>
      </c>
      <c r="J6" s="37" t="str">
        <f>IFERROR(VLOOKUP(D6,DB!A:G,7,0),"")</f>
        <v>Haj Removal</v>
      </c>
      <c r="K6" s="37" t="s">
        <v>39083</v>
      </c>
      <c r="L6" s="37" t="str">
        <f>IFERROR(VLOOKUP(D6,DB!A:I,9,0),"")</f>
        <v>Latis</v>
      </c>
    </row>
    <row r="7" spans="1:13" ht="15">
      <c r="A7" s="37"/>
      <c r="B7" s="37" t="str">
        <f>IFERROR(VLOOKUP(D7,DB!A:K,11,0),"")</f>
        <v/>
      </c>
      <c r="C7" s="37"/>
      <c r="D7" s="37"/>
      <c r="E7" s="37"/>
      <c r="F7" s="38"/>
      <c r="G7" s="39">
        <f t="shared" ca="1" si="2"/>
        <v>45948.410889699073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45948.410889699073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45948.410889699073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45948.410889699073</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45948.410889699073</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45948.410889699073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45948.410889699073</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45948.410889699073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45948.410889699073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45948.410889699073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45948.410889699073</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45948.410889699073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45948.410889699073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45948.410889699073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45948.410889699073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45948.410889699073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45948.410889699073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45948.410889699073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45948.410889699073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45948.410889699073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45948.410889699073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45948.410889699073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45948.410889699073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45948.410889699073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45948.410889699073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45948.410889699073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45948.410889699073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45948.410889699073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45948.410889699073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45948.410889699073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45948.410889699073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45948.410889699073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45948.410889699073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45948.410889699073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45948.410889699073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45948.410889699073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45948.410889699073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45948.410889699073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45948.410889699073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45948.410889699073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45948.410889699073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45948.410889699073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45948.410889699073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45948.410889699073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45948.410889699073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45948.410889699073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45948.410889699073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45948.410889699073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45948.410889699073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45948.410889699073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45948.410889699073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45948.410889699073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45948.410889699073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45948.410889699073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45948.410889699073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45948.410889699073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45948.410889699073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45948.410889699073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45948.410889699073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45948.410889699073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45948.410889699073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45948.410889699073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45948.410889699073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45948.410889699073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45948.410889699073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45948.410889699073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45948.410889699073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45948.410889699073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45948.410889699073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45948.410889699073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45948.410889699073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45948.410889699073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45948.410889699073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45948.410889699073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45948.410889699073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45948.410889699073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45948.410889699073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45948.410889699073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45948.410889699073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45948.410889699073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45948.410889699073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45948.410889699073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45948.410889699073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45948.410889699073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45948.410889699073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45948.410889699073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45948.410889699073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45948.410889699073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45948.410889699073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45948.410889699073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45948.410889699073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45948.410889699073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45948.410889699073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45948.410889699073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45948.410889699073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45948.410889699073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45948.410889699073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45948.410889699073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45948.410889699073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45948.410889699073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45948.410889699073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45948.410889699073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45948.410889699073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45948.410889699073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45948.410889699073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45948.410889699073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45948.410889699073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45948.410889699073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45948.410889699073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45948.410889699073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45948.410889699073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45948.410889699073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45948.410889699073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45948.410889699073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45948.410889699073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45948.410889699073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45948.410889699073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45948.410889699073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45948.410889699073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45948.410889699073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45948.410889699073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45948.410889699073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45948.410889699073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45948.410889699073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45948.410889699073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45948.410889699073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45948.410889699073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45948.410889699073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45948.410889699073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45948.410889699073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45948.410889699073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45948.410889699073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45948.410889699073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45948.410889699073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45948.410889699073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45948.410889699073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45948.410889699073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45948.410889699073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45948.410889699073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45948.410889699073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45948.410889699073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45948.410889699073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45948.410889699073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45948.410889699073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45948.410889699073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45948.410889699073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45948.410889699073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45948.410889699073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45948.410889699073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45948.410889699073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45948.410889699073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45948.410889699073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45948.410889699073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45948.410889699073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45948.410889699073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45948.410889699073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45948.410889699073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45948.410889699073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45948.410889699073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45948.410889699073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45948.410889699073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45948.410889699073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45948.410889699073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45948.410889699073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45948.410889699073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45948.410889699073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45948.410889699073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45948.410889699073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45948.410889699073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45948.410889699073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45948.410889699073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45948.410889699073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45948.410889699073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45948.410889699073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45948.410889699073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45948.410889699073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45948.410889699073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45948.410889699073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45948.410889699073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45948.410889699073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45948.410889699073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45948.410889699073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45948.410889699073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45948.410889699073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45948.410889699073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45948.410889699073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45948.410889699073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45948.410889699073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45948.410889699073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45948.410889699073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45948.410889699073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45948.410889699073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45948.410889699073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45948.410889699073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45948.410889699073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45948.410889699073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45948.410889699073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45948.410889699073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45948.410889699073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45948.410889699073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45948.410889699073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45948.410889699073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45948.410889699073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45948.410889699073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45948.410889699073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45948.410889699073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45948.410889699073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45948.410889699073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45948.410889699073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45948.410889699073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45948.410889699073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45948.410889699073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45948.410889699073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45948.410889699073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45948.410889699073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45948.410889699073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45948.410889699073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45948.410889699073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45948.410889699073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45948.410889699073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45948.410889699073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45948.410889699073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45948.410889699073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45948.410889699073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45948.410889699073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45948.410889699073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45948.410889699073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45948.410889699073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45948.410889699073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45948.410889699073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45948.410889699073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45948.410889699073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45948.410889699073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45948.410889699073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45948.410889699073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45948.410889699073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45948.410889699073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45948.410889699073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45948.410889699073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45948.410889699073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45948.410889699073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45948.410889699073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45948.410889699073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45948.410889699073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45948.410889699073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45948.410889699073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45948.410889699073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45948.410889699073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45948.410889699073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45948.410889699073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45948.410889699073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45948.410889699073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45948.410889699073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45948.410889699073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45948.410889699073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45948.410889699073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45948.410889699073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45948.410889699073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45948.410889699073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45948.410889699073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45948.410889699073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45948.410889699073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45948.410889699073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45948.410889699073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45948.410889699073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45948.410889699073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45948.410889699073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45948.410889699073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45948.410889699073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45948.410889699073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45948.410889699073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45948.410889699073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45948.410889699073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45948.410889699073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45948.410889699073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45948.410889699073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45948.410889699073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45948.410889699073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45948.410889699073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45948.410889699073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45948.410889699073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45948.410889699073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45948.410889699073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45948.410889699073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45948.410889699073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45948.410889699073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45948.410889699073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45948.410889699073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45948.410889699073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45948.410889699073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45948.410889699073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45948.410889699073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45948.410889699073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45948.410889699073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45948.410889699073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45948.410889699073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45948.410889699073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45948.410889699073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45948.410889699073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45948.410889699073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45948.410889699073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45948.410889699073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45948.410889699073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45948.410889699073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45948.410889699073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45948.410889699073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45948.410889699073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45948.410889699073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45948.410889699073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45948.410889699073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45948.410889699073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45948.410889699073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45948.410889699073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45948.410889699073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45948.410889699073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45948.410889699073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45948.410889699073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45948.410889699073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45948.410889699073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45948.410889699073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45948.410889699073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45948.410889699073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45948.410889699073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45948.410889699073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45948.410889699073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45948.410889699073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45948.410889699073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45948.410889699073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45948.410889699073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45948.410889699073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45948.410889699073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45948.410889699073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45948.410889699073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45948.410889699073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45948.410889699073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45948.410889699073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45948.410889699073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45948.410889699073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45948.410889699073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45948.410889699073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45948.410889699073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45948.410889699073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45948.410889699073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45948.410889699073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45948.410889699073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45948.410889699073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45948.410889699073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45948.410889699073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45948.410889699073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45948.410889699073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45948.410889699073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45948.410889699073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45948.410889699073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45948.410889699073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45948.410889699073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45948.410889699073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45948.410889699073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45948.410889699073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45948.410889699073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45948.410889699073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45948.410889699073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45948.410889699073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45948.410889699073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45948.410889699073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45948.410889699073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45948.410889699073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45948.410889699073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45948.410889699073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45948.410889699073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45948.410889699073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45948.410889699073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45948.410889699073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45948.410889699073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45948.410889699073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45948.410889699073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45948.410889699073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45948.410889699073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45948.410889699073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45948.410889699073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45948.410889699073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45948.410889699073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45948.410889699073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45948.410889699073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45948.410889699073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45948.410889699073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45948.410889699073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45948.410889699073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45948.410889699073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45948.410889699073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45948.410889699073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45948.410889699073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45948.410889699073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45948.410889699073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45948.410889699073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45948.410889699073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45948.410889699073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45948.410889699073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45948.410889699073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45948.410889699073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45948.410889699073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45948.410889699073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45948.410889699073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45948.410889699073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45948.410889699073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45948.410889699073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45948.410889699073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45948.410889699073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45948.410889699073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45948.410889699073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45948.410889699073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45948.410889699073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45948.410889699073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45948.410889699073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45948.410889699073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45948.410889699073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45948.410889699073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45948.410889699073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45948.410889699073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45948.410889699073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45948.410889699073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45948.410889699073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45948.410889699073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45948.410889699073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45948.410889699073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45948.410889699073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45948.410889699073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45948.410889699073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45948.410889699073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45948.410889699073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45948.410889699073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45948.410889699073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45948.410889699073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45948.410889699073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45948.410889699073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45948.410889699073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45948.410889699073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45948.410889699073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45948.410889699073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45948.410889699073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45948.410889699073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45948.410889699073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45948.410889699073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45948.410889699073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45948.410889699073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45948.410889699073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45948.410889699073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45948.410889699073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45948.410889699073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45948.410889699073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45948.410889699073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45948.410889699073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45948.410889699073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45948.410889699073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45948.410889699073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45948.410889699073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45948.410889699073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45948.410889699073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45948.410889699073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45948.410889699073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45948.410889699073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45948.410889699073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45948.410889699073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45948.410889699073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45948.410889699073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45948.410889699073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45948.410889699073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45948.410889699073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45948.410889699073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45948.410889699073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45948.410889699073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45948.410889699073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45948.410889699073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45948.410889699073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45948.410889699073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45948.410889699073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45948.410889699073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45948.410889699073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45948.410889699073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45948.410889699073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45948.410889699073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45948.410889699073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45948.410889699073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45948.410889699073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45948.410889699073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45948.410889699073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45948.410889699073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45948.410889699073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45948.410889699073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45948.410889699073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45948.410889699073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45948.410889699073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45948.410889699073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45948.410889699073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45948.410889699073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45948.410889699073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45948.410889699073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45948.410889699073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45948.410889699073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45948.410889699073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45948.410889699073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45948.410889699073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45948.410889699073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45948.410889699073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45948.410889699073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45948.410889699073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45948.410889699073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45948.410889699073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45948.410889699073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45948.410889699073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45948.410889699073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45948.410889699073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45948.410889699073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45948.410889699073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45948.410889699073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45948.410889699073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45948.410889699073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45948.410889699073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45948.410889699073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45948.410889699073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45948.410889699073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45948.410889699073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45948.410889699073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45948.410889699073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45948.410889699073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45948.410889699073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45948.410889699073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45948.410889699073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45948.410889699073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45948.410889699073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45948.410889699073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45948.410889699073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45948.410889699073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45948.410889699073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45948.410889699073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45948.410889699073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45948.410889699073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45948.410889699073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45948.410889699073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45948.410889699073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45948.410889699073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45948.410889699073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45948.410889699073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45948.410889699073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45948.410889699073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45948.410889699073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45948.410889699073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45948.410889699073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45948.410889699073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45948.410889699073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45948.410889699073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45948.410889699073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45948.410889699073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45948.410889699073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45948.410889699073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45948.410889699073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45948.410889699073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45948.410889699073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45948.410889699073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45948.410889699073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45948.410889699073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45948.410889699073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45948.410889699073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45948.410889699073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45948.410889699073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45948.410889699073</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39084</v>
      </c>
      <c r="B2" s="146" t="s">
        <v>5398</v>
      </c>
      <c r="C2" s="145">
        <v>1</v>
      </c>
      <c r="D2" s="146" t="s">
        <v>34463</v>
      </c>
      <c r="E2" s="145" t="s">
        <v>39085</v>
      </c>
      <c r="F2" s="147">
        <v>45926.772847222222</v>
      </c>
      <c r="G2" s="148">
        <f ca="1">IFERROR(NOW()-F2,"-")</f>
        <v>21.638042476850387</v>
      </c>
      <c r="H2" s="149">
        <v>45927.449074074102</v>
      </c>
      <c r="I2" s="146" t="str">
        <f>IFERROR(VLOOKUP(D2,DB!A:F,6,0),"")</f>
        <v>SCECO</v>
      </c>
      <c r="J2" s="146" t="str">
        <f>IFERROR(VLOOKUP(D2,DB!A:G,7,0),"")</f>
        <v>Weak</v>
      </c>
      <c r="K2" s="145" t="s">
        <v>39086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39087</v>
      </c>
      <c r="B3" s="146" t="str">
        <f>IFERROR(VLOOKUP(D3,DB!A:K,11,0),"")</f>
        <v>R6</v>
      </c>
      <c r="C3" s="145">
        <v>1</v>
      </c>
      <c r="D3" s="146" t="s">
        <v>34282</v>
      </c>
      <c r="E3" s="145" t="s">
        <v>38964</v>
      </c>
      <c r="F3" s="149">
        <v>45939.529062499998</v>
      </c>
      <c r="G3" s="148">
        <f ca="1">IFERROR(NOW()-F3,"-")</f>
        <v>8.8818271990749054</v>
      </c>
      <c r="H3" s="149">
        <v>45927.987534722219</v>
      </c>
      <c r="I3" s="146" t="str">
        <f>IFERROR(VLOOKUP(D3,DB!A:F,6,0),"")</f>
        <v>SCECO</v>
      </c>
      <c r="J3" s="146" t="str">
        <f>IFERROR(VLOOKUP(D3,DB!A:G,7,0),"")</f>
        <v>Vandalized</v>
      </c>
      <c r="K3" s="145" t="s">
        <v>39088</v>
      </c>
      <c r="L3" s="146" t="str">
        <f>IFERROR(VLOOKUP(D3,DB!A:I,9,0),"")</f>
        <v>Latis</v>
      </c>
    </row>
    <row r="4" spans="1:16383" ht="31.5" customHeight="1">
      <c r="A4" s="145" t="s">
        <v>39089</v>
      </c>
      <c r="B4" s="145" t="str">
        <f>IFERROR(VLOOKUP(D4,DB!A:K,11,0),"")</f>
        <v>R6</v>
      </c>
      <c r="C4" s="145">
        <v>1</v>
      </c>
      <c r="D4" s="145" t="s">
        <v>32639</v>
      </c>
      <c r="E4" s="145" t="s">
        <v>39085</v>
      </c>
      <c r="F4" s="149">
        <v>45948.076863425929</v>
      </c>
      <c r="G4" s="148">
        <f ca="1">IFERROR(NOW()-F4,"-")</f>
        <v>0.33402627314353595</v>
      </c>
      <c r="H4" s="149">
        <v>45948.058831018519</v>
      </c>
      <c r="I4" s="145" t="str">
        <f>IFERROR(VLOOKUP(D4,DB!A:F,6,0),"")</f>
        <v>SCECO</v>
      </c>
      <c r="J4" s="145" t="str">
        <f>IFERROR(VLOOKUP(D4,DB!A:G,7,0),"")</f>
        <v>Dead+No BB Design</v>
      </c>
      <c r="K4" s="145" t="s">
        <v>39090</v>
      </c>
      <c r="L4" s="145" t="str">
        <f>IFERROR(VLOOKUP(D4,DB!A:I,9,0),"")</f>
        <v>Latis</v>
      </c>
    </row>
    <row r="5" spans="1:16383" ht="31.5" customHeight="1">
      <c r="A5" s="145" t="s">
        <v>39091</v>
      </c>
      <c r="B5" s="145" t="str">
        <f>IFERROR(VLOOKUP(D5,DB!A:K,11,0),"")</f>
        <v>R6</v>
      </c>
      <c r="C5" s="145">
        <v>1</v>
      </c>
      <c r="D5" s="145" t="s">
        <v>32747</v>
      </c>
      <c r="E5" s="145" t="s">
        <v>39085</v>
      </c>
      <c r="F5" s="149">
        <v>45948.159444444442</v>
      </c>
      <c r="G5" s="148">
        <f ca="1">IFERROR(NOW()-F5,"-")</f>
        <v>0.25144525463110767</v>
      </c>
      <c r="H5" s="149">
        <v>45948.092499999999</v>
      </c>
      <c r="I5" s="145" t="str">
        <f>IFERROR(VLOOKUP(D5,DB!A:F,6,0),"")</f>
        <v>SCECO</v>
      </c>
      <c r="J5" s="145" t="str">
        <f>IFERROR(VLOOKUP(D5,DB!A:G,7,0),"")</f>
        <v>In progress</v>
      </c>
      <c r="K5" s="145" t="s">
        <v>39090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39092</v>
      </c>
      <c r="B6" s="145" t="str">
        <f>IFERROR(VLOOKUP(D6,DB!A:K,11,0),"")</f>
        <v>R6</v>
      </c>
      <c r="C6" s="145">
        <v>1</v>
      </c>
      <c r="D6" s="145" t="s">
        <v>33255</v>
      </c>
      <c r="E6" s="145" t="s">
        <v>39085</v>
      </c>
      <c r="F6" s="149">
        <v>45948.216736111113</v>
      </c>
      <c r="G6" s="148">
        <f ca="1">IFERROR(NOW()-F6,"-")</f>
        <v>0.19415358795959037</v>
      </c>
      <c r="H6" s="149">
        <v>45948.065520833334</v>
      </c>
      <c r="I6" s="145" t="str">
        <f>IFERROR(VLOOKUP(D6,DB!A:F,6,0),"")</f>
        <v>SCECO</v>
      </c>
      <c r="J6" s="145" t="str">
        <f>IFERROR(VLOOKUP(D6,DB!A:G,7,0),"")</f>
        <v>Vandalized</v>
      </c>
      <c r="K6" s="145" t="s">
        <v>39090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39093</v>
      </c>
      <c r="B7" s="145" t="s">
        <v>5398</v>
      </c>
      <c r="C7" s="145">
        <v>5</v>
      </c>
      <c r="D7" s="106" t="s">
        <v>33408</v>
      </c>
      <c r="E7" s="109" t="s">
        <v>39049</v>
      </c>
      <c r="F7" s="110">
        <v>45948.347175925926</v>
      </c>
      <c r="G7" s="78">
        <f ca="1">IFERROR(NOW()-F7,"-")</f>
        <v>6.3713773146446329E-2</v>
      </c>
      <c r="H7" s="110">
        <v>45948.347175925926</v>
      </c>
      <c r="I7" s="106" t="str">
        <f>IFERROR(VLOOKUP(D7,DB!A:F,6,0),"")</f>
        <v>SCECO</v>
      </c>
      <c r="J7" s="105" t="str">
        <f>IFERROR(VLOOKUP(D7,DB!A:G,7,0),"")</f>
        <v>Dead</v>
      </c>
      <c r="K7" s="111" t="s">
        <v>39094</v>
      </c>
      <c r="L7" s="112" t="str">
        <f>IFERROR(VLOOKUP(D7,DB!A:I,9,0),"")</f>
        <v>Latis</v>
      </c>
    </row>
    <row r="8" spans="1:16383" ht="31.5" customHeight="1">
      <c r="A8" s="145" t="s">
        <v>39095</v>
      </c>
      <c r="B8" s="145" t="s">
        <v>5398</v>
      </c>
      <c r="C8" s="145">
        <v>1</v>
      </c>
      <c r="D8" s="106" t="s">
        <v>33735</v>
      </c>
      <c r="E8" s="109" t="s">
        <v>38964</v>
      </c>
      <c r="F8" s="110">
        <v>45948.354062500002</v>
      </c>
      <c r="G8" s="78">
        <f ca="1">IFERROR(NOW()-F8,"-")</f>
        <v>5.6827199070539791E-2</v>
      </c>
      <c r="H8" s="110">
        <v>45948.354062500002</v>
      </c>
      <c r="I8" s="106" t="str">
        <f>IFERROR(VLOOKUP(D8,DB!A:F,6,0),"")</f>
        <v>SCECO</v>
      </c>
      <c r="J8" s="105" t="str">
        <f>IFERROR(VLOOKUP(D8,DB!A:G,7,0),"")</f>
        <v>Dead</v>
      </c>
      <c r="K8" s="111" t="s">
        <v>39096</v>
      </c>
      <c r="L8" s="112" t="str">
        <f>IFERROR(VLOOKUP(D8,DB!A:I,9,0),"")</f>
        <v>Latis</v>
      </c>
    </row>
    <row r="9" spans="1:16383" ht="31.5" customHeight="1">
      <c r="A9" s="107"/>
      <c r="B9" s="106" t="str">
        <f>IFERROR(VLOOKUP(D9,DB!A:K,11,0),"")</f>
        <v/>
      </c>
      <c r="C9" s="108"/>
      <c r="D9" s="106"/>
      <c r="E9" s="109"/>
      <c r="F9" s="110"/>
      <c r="G9" s="78">
        <f ca="1">IFERROR(NOW()-F9,"-")</f>
        <v>45948.410889699073</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45948.410889699073</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45948.410889699073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45948.410889699073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45948.410889699073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45948.410889699073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45948.410889699073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45948.410889699073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45948.410889699073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45948.410889699073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45948.410889699073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45948.410889699073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45948.410889699073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45948.410889699073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45948.410889699073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45948.410889699073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45948.410889699073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45948.410889699073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45948.410889699073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45948.410889699073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45948.410889699073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45948.410889699073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45948.410889699073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45948.410889699073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45948.410889699073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45948.410889699073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45948.410889699073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45948.410889699073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45948.410889699073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45948.410889699073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45948.410889699073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45948.410889699073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45948.410889699073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45948.410889699073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45948.410889699073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45948.410889699073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45948.410889699073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45948.410889699073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45948.410889699073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45948.410889699073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45948.410889699073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45948.410889699073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45948.410889699073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45948.410889699073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45948.410889699073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45948.410889699073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45948.410889699073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45948.410889699073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45948.410889699073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45948.410889699073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45948.410889699073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45948.410889699073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45948.410889699073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45948.410889699073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45948.410889699073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45948.410889699073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45948.410889699073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45948.410889699073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45948.410889699073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45948.410889699073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45948.410889699073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45948.410889699073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45948.410889699073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45948.410889699073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45948.410889699073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45948.410889699073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45948.410889699073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45948.410889699073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45948.410889699073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45948.410889699073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45948.410889699073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45948.410889699073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45948.410889699073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45948.410889699073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45948.410889699073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45948.410889699073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45948.410889699073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45948.410889699073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45948.410889699073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45948.410889699073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45948.410889699073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45948.410889699073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45948.410889699073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45948.410889699073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45948.410889699073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45948.410889699073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45948.410889699073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45948.410889699073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45948.410889699073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45948.410889699073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45948.410889699073</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2025-10-18T06:53:01Z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